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AH26" i="1" l="1"/>
  <c r="K26" i="1"/>
  <c r="AH25" i="1"/>
  <c r="K25" i="1"/>
  <c r="AH24" i="1"/>
  <c r="K24" i="1"/>
  <c r="AH23" i="1"/>
  <c r="K23" i="1"/>
  <c r="AH22" i="1"/>
  <c r="K22" i="1"/>
  <c r="AH21" i="1"/>
  <c r="K21" i="1"/>
  <c r="AH20" i="1"/>
  <c r="K20" i="1"/>
  <c r="BE10" i="1" l="1"/>
  <c r="AN16" i="1"/>
  <c r="AN15" i="1"/>
  <c r="AN14" i="1" s="1"/>
  <c r="AH10" i="1"/>
  <c r="CB28" i="1"/>
  <c r="CB31" i="1"/>
  <c r="CH31" i="1" s="1"/>
  <c r="BE28" i="1"/>
  <c r="AH28" i="1"/>
  <c r="K28" i="1"/>
  <c r="BE31" i="1"/>
  <c r="BK31" i="1" s="1"/>
  <c r="AH31" i="1"/>
  <c r="AN31" i="1" s="1"/>
  <c r="O10" i="1"/>
  <c r="N10" i="1"/>
  <c r="M10" i="1"/>
  <c r="L10" i="1"/>
  <c r="Q10" i="1"/>
  <c r="I10" i="1"/>
  <c r="I40" i="1" s="1"/>
  <c r="CB33" i="1"/>
  <c r="BE33" i="1"/>
  <c r="AH33" i="1"/>
  <c r="K33" i="1"/>
  <c r="H36" i="1"/>
  <c r="H35" i="1"/>
  <c r="H32" i="1" l="1"/>
  <c r="K31" i="1"/>
  <c r="AH19" i="1"/>
  <c r="K19" i="1"/>
  <c r="K10" i="1" s="1"/>
  <c r="H14" i="1"/>
  <c r="H40" i="1" l="1"/>
  <c r="H27" i="1"/>
  <c r="AN10" i="1"/>
  <c r="AK14" i="1"/>
  <c r="AK10" i="1" s="1"/>
  <c r="AJ14" i="1"/>
  <c r="AI14" i="1"/>
  <c r="AI10" i="1" s="1"/>
</calcChain>
</file>

<file path=xl/sharedStrings.xml><?xml version="1.0" encoding="utf-8"?>
<sst xmlns="http://schemas.openxmlformats.org/spreadsheetml/2006/main" count="284" uniqueCount="132">
  <si>
    <t xml:space="preserve"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
</t>
  </si>
  <si>
    <t>УТВЕРЖДАЮ</t>
  </si>
  <si>
    <t>Направление подготовки " 01.06.01 Математика и механика"     Аспирантская школа по математике, НИУ ВШЭ, Москва</t>
  </si>
  <si>
    <t xml:space="preserve">Квалификация: Исследователь. Преподаватель – исследователь </t>
  </si>
  <si>
    <t>Код цикла, № п/п // Code of cycle</t>
  </si>
  <si>
    <t>Наименование дисциплины (раздела) // Discipline (area)</t>
  </si>
  <si>
    <t>Вид дисциплины (1) // Type of discipline</t>
  </si>
  <si>
    <t>Вид записи плана (2) // Type of record</t>
  </si>
  <si>
    <t>Кафедра // Department</t>
  </si>
  <si>
    <t>зачетных единиц по Стандарту // Number of credits according to Standard</t>
  </si>
  <si>
    <t>Всего зачетных единиц по плану // Total credits planned</t>
  </si>
  <si>
    <t>Всего часов по плану // Total hours planned</t>
  </si>
  <si>
    <t>Всего аудиторных часов по плану// Total contact hours planned</t>
  </si>
  <si>
    <t>1 курс // Year 1</t>
  </si>
  <si>
    <t>2 курс // Year 2</t>
  </si>
  <si>
    <t>3 курс // Year 3</t>
  </si>
  <si>
    <t>4 курс // Year 4</t>
  </si>
  <si>
    <t>Форма итогового контроля // Type of assessment</t>
  </si>
  <si>
    <t>Планируемые результаты обучения ( коды компетенций) // Expected learning outcomes (code of competency)</t>
  </si>
  <si>
    <t>зачетных единиц на курсе // Credits by year</t>
  </si>
  <si>
    <t>Всего часов на курсе // Total hours by discipline</t>
  </si>
  <si>
    <t>Аудиторных часов на курсе // Contact hours by discipline</t>
  </si>
  <si>
    <t>Аудиторные часы по видам работы // Contact hours by type of activity</t>
  </si>
  <si>
    <t>Самостоятельная работа // Individual work</t>
  </si>
  <si>
    <t>Текущий контроль // Continuous assessment</t>
  </si>
  <si>
    <t>1 полугодие // 1st Semester</t>
  </si>
  <si>
    <t>Лекции // Lectures</t>
  </si>
  <si>
    <t>Семинары // Tutorials</t>
  </si>
  <si>
    <t>Практические // Practical</t>
  </si>
  <si>
    <t>Лабораторные // Laboratory</t>
  </si>
  <si>
    <t>Контрольные работы // Tests</t>
  </si>
  <si>
    <t>Эссе // Essays</t>
  </si>
  <si>
    <t>Реферат // Literature review</t>
  </si>
  <si>
    <t>Коллоквиум // Oral exam</t>
  </si>
  <si>
    <t>Домашния задания // Homework</t>
  </si>
  <si>
    <t>Аудиторных часов в модуле // Contact hours by module</t>
  </si>
  <si>
    <t>Форма контроля // Type of assessment</t>
  </si>
  <si>
    <t>Кредитов на испытания // Credits by exam</t>
  </si>
  <si>
    <t>Аудиторых часов за часть дисциплины // Contact hours by part of discipline</t>
  </si>
  <si>
    <t>Общих часов за часть дисциплины // Total hours by part of discipline</t>
  </si>
  <si>
    <t xml:space="preserve">Аудиторных часов </t>
  </si>
  <si>
    <t>А.ОД</t>
  </si>
  <si>
    <t>А.ОД. Б</t>
  </si>
  <si>
    <t>Базовая часть // Core modules</t>
  </si>
  <si>
    <t>1.1</t>
  </si>
  <si>
    <t>История и философия науки // History and Philosophy of Science</t>
  </si>
  <si>
    <t>О</t>
  </si>
  <si>
    <t>Д</t>
  </si>
  <si>
    <t>Школа Философии // Philosophy School</t>
  </si>
  <si>
    <t>Канд. Экзамен // Graduate exam</t>
  </si>
  <si>
    <t>1.2</t>
  </si>
  <si>
    <t>Иностранный язык // Foreign language</t>
  </si>
  <si>
    <t>Департамент Иностранных языков // Department of Foreign Languages</t>
  </si>
  <si>
    <t>А.ОД. В.О</t>
  </si>
  <si>
    <t>Обязательные дисциплины // Compulsory disciplines</t>
  </si>
  <si>
    <t>1.3</t>
  </si>
  <si>
    <t>Избранные главы алгебры, геометрии и теории вероятностей // Topics in Algebra, Geometry and Probability Theory</t>
  </si>
  <si>
    <t>1.4</t>
  </si>
  <si>
    <t>Педагогика высшей школы // University Teaching</t>
  </si>
  <si>
    <t>Экзамен // Exam</t>
  </si>
  <si>
    <t>А.ОД. В.Э</t>
  </si>
  <si>
    <t>Дисциплины по выбору // Elective disciplines</t>
  </si>
  <si>
    <t>1.5.1</t>
  </si>
  <si>
    <t>В</t>
  </si>
  <si>
    <t xml:space="preserve"> </t>
  </si>
  <si>
    <t>Блок "Практики", Блок "Научные исследования" // Practice and research</t>
  </si>
  <si>
    <t>А.П</t>
  </si>
  <si>
    <t>Блок 2 "Практики" // Block 2 Practice</t>
  </si>
  <si>
    <t xml:space="preserve"> А.П. НИП</t>
  </si>
  <si>
    <t>Научно-исследовательская практика // Research practice</t>
  </si>
  <si>
    <t>ПР</t>
  </si>
  <si>
    <t>А.П. НПП</t>
  </si>
  <si>
    <t>Научно-педагогическая практика // Teaching practice</t>
  </si>
  <si>
    <t>А.Н</t>
  </si>
  <si>
    <t>Блок 3 "Научные исследования" // Block 3 Research</t>
  </si>
  <si>
    <t>Обязательная часть // Compulsory part</t>
  </si>
  <si>
    <t>3.1</t>
  </si>
  <si>
    <t>Научно-исследовательский семинар (берется каждый год) // Research seminar (to be taken every year)</t>
  </si>
  <si>
    <t>НИ</t>
  </si>
  <si>
    <t>зачет // pass or fail</t>
  </si>
  <si>
    <t>УК1-5, ПК 7, ОПК1,2</t>
  </si>
  <si>
    <t>3.2</t>
  </si>
  <si>
    <t>Публикация научных статей в журналах из Перечня ВАК // Publication of papers in journals from the VAK list</t>
  </si>
  <si>
    <t>3.4</t>
  </si>
  <si>
    <t>Написание текста диссертации // Writing the PhD thesis</t>
  </si>
  <si>
    <t>УК1-5,8, ПК1,2,3, ОПК1,2,7</t>
  </si>
  <si>
    <t>Научные исследования по выбору  // Elective activities</t>
  </si>
  <si>
    <t>А.ГИА</t>
  </si>
  <si>
    <t>Государственная итоговая аттестация // Final state exam</t>
  </si>
  <si>
    <t>ИТОГО ПО ПРОГРАММЕ: // TOTAL PROGAMME:</t>
  </si>
  <si>
    <t>О - обязательная дисциплина \\ compulsory</t>
  </si>
  <si>
    <t>В - предмет по выбору // elective</t>
  </si>
  <si>
    <t>Ф – факультатив // optional</t>
  </si>
  <si>
    <t>Д – дисциплина // course</t>
  </si>
  <si>
    <t>НИ- Научные исследвоания // research activity</t>
  </si>
  <si>
    <t>П – практика // practice</t>
  </si>
  <si>
    <r>
      <t>(1)</t>
    </r>
    <r>
      <rPr>
        <sz val="8"/>
        <color theme="1"/>
        <rFont val="Calibri"/>
        <family val="2"/>
        <charset val="204"/>
        <scheme val="minor"/>
      </rPr>
      <t xml:space="preserve"> Виды дисциплин: // type of course</t>
    </r>
  </si>
  <si>
    <r>
      <t>(2)</t>
    </r>
    <r>
      <rPr>
        <sz val="8"/>
        <color theme="1"/>
        <rFont val="Calibri"/>
        <family val="2"/>
        <charset val="204"/>
        <scheme val="minor"/>
      </rPr>
      <t xml:space="preserve"> Виды записей плана: // type of record</t>
    </r>
  </si>
  <si>
    <r>
      <t>2 полугодие // 2</t>
    </r>
    <r>
      <rPr>
        <b/>
        <vertAlign val="superscript"/>
        <sz val="8"/>
        <rFont val="Calibri"/>
        <family val="2"/>
        <charset val="204"/>
        <scheme val="minor"/>
      </rPr>
      <t>nd</t>
    </r>
    <r>
      <rPr>
        <b/>
        <sz val="8"/>
        <rFont val="Calibri"/>
        <family val="2"/>
        <charset val="204"/>
        <scheme val="minor"/>
      </rPr>
      <t xml:space="preserve"> semester</t>
    </r>
  </si>
  <si>
    <t>Лабораторные // Labs</t>
  </si>
  <si>
    <t xml:space="preserve">Проректор_________________С.Ю. Рощин </t>
  </si>
  <si>
    <t>Подготовка и сдача кандидатского экзамена по специальности/ Preparation and Passing of the Graduate Exam on Special Academic Discipline</t>
  </si>
  <si>
    <t>1.5</t>
  </si>
  <si>
    <t>Факультет математики // Faculty of mathematics</t>
  </si>
  <si>
    <t>УК7,8, ПК 4, ОПК1,2,6</t>
  </si>
  <si>
    <t>УК7,8, ПК 1,2,4, ОПК1,2,7</t>
  </si>
  <si>
    <t>3.3</t>
  </si>
  <si>
    <t xml:space="preserve">Дисциплины по выбору (5 за время обучения).  // Elective disciplines (5 of these must be taken during one's period of study). </t>
  </si>
  <si>
    <t>Экзамен</t>
  </si>
  <si>
    <t xml:space="preserve">УК1,2,5, ПК 1, ОПК1,2 </t>
  </si>
  <si>
    <t>Блок 1 "Дисциплины (модули)"/ Section 1 "Courses"</t>
  </si>
  <si>
    <t xml:space="preserve">Государственный экзамен / State Examination </t>
  </si>
  <si>
    <t xml:space="preserve">Защита научного доклада / Research Paper defence </t>
  </si>
  <si>
    <t>Годы обучения: 2017/2018 учебный год — 2020/2021 учебный год    Срок обучения: 4 года     Форма обучения: очная</t>
  </si>
  <si>
    <t xml:space="preserve">Дифференциальная геометрия, гладкие структуры и калибровочная теория/ Differential geometry, smooth structures and gauge theory  </t>
  </si>
  <si>
    <t>Функциональный интеграл/ Functional integration</t>
  </si>
  <si>
    <t>Теория струн/ String theory</t>
  </si>
  <si>
    <t>Квантовая теория поля/ Quantum field theory</t>
  </si>
  <si>
    <t>Дисциплина из другой программы/ Discipline from other programme</t>
  </si>
  <si>
    <t>Теория чисел (на англ.яз.)/ Number theory (in Eng.)</t>
  </si>
  <si>
    <t>Группы и алгебры Ли 2 (на англ.яз.)/ Lie groups and algebras 2  (in Eng.)</t>
  </si>
  <si>
    <t>УК1,2,3,4,5,8 ОПК7</t>
  </si>
  <si>
    <t>УК-1,4,5,6,7  ОПК-2</t>
  </si>
  <si>
    <t>ПК-1,2,3,4,7,8 ОПК-1</t>
  </si>
  <si>
    <t>УК-6, ПК-5,6 ОПК-3,4,5,6,7</t>
  </si>
  <si>
    <t>УК-1,6,7,8 ПК-1, ОПК-1,2,7</t>
  </si>
  <si>
    <t>УК-7, ПК-8, ПК-1, ОПК-1</t>
  </si>
  <si>
    <t>ОПК-4,5,6 ПК-5, 6</t>
  </si>
  <si>
    <t>УК-1,2,3</t>
  </si>
  <si>
    <t>УК-1,4</t>
  </si>
  <si>
    <t>"30" октября   2017 г.</t>
  </si>
  <si>
    <t>Учебный план образовательной программы аспирантуры 01.01.02 Дифференциальные уравнения, динамические системы и оптимальное управление / 01.01.02 Differential Equations, Dynamic Systems and Optimal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</si>
</sst>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  <charset val="204"/>
    </font>
    <font>
      <b/>
      <sz val="14"/>
      <name val="Arial Cyr"/>
      <family val="2"/>
    </font>
    <font>
      <sz val="12"/>
      <name val="Arial Cyr"/>
      <family val="2"/>
      <charset val="204"/>
    </font>
    <font>
      <b/>
      <sz val="8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6"/>
      <name val="Calibri"/>
      <family val="2"/>
      <charset val="204"/>
    </font>
    <font>
      <sz val="14"/>
      <name val="Calibri"/>
      <family val="2"/>
      <charset val="204"/>
    </font>
    <font>
      <sz val="14"/>
      <name val="Arial Cyr"/>
      <family val="2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Arial Cyr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23"/>
      </patternFill>
    </fill>
    <fill>
      <patternFill patternType="solid">
        <fgColor theme="8" tint="0.79998168889431442"/>
        <bgColor indexed="23"/>
      </patternFill>
    </fill>
    <fill>
      <patternFill patternType="solid">
        <fgColor theme="9" tint="0.79998168889431442"/>
        <bgColor indexed="64"/>
      </patternFill>
    </fill>
  </fills>
  <borders count="1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top"/>
    </xf>
    <xf numFmtId="0" fontId="10" fillId="0" borderId="3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right" vertical="top"/>
    </xf>
    <xf numFmtId="0" fontId="0" fillId="2" borderId="3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 indent="2"/>
    </xf>
    <xf numFmtId="0" fontId="17" fillId="2" borderId="17" xfId="0" applyFont="1" applyFill="1" applyBorder="1" applyAlignment="1">
      <alignment horizontal="center" vertical="center" textRotation="90" wrapText="1"/>
    </xf>
    <xf numFmtId="0" fontId="17" fillId="2" borderId="18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center" vertical="center" textRotation="90" wrapText="1"/>
    </xf>
    <xf numFmtId="0" fontId="21" fillId="2" borderId="1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7" fillId="2" borderId="21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/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wrapText="1"/>
    </xf>
    <xf numFmtId="49" fontId="0" fillId="0" borderId="35" xfId="0" applyNumberFormat="1" applyFont="1" applyFill="1" applyBorder="1" applyAlignment="1">
      <alignment horizontal="right" vertical="top"/>
    </xf>
    <xf numFmtId="0" fontId="0" fillId="2" borderId="35" xfId="0" applyFont="1" applyFill="1" applyBorder="1" applyAlignment="1">
      <alignment horizontal="center" vertical="center" wrapText="1"/>
    </xf>
    <xf numFmtId="164" fontId="0" fillId="2" borderId="35" xfId="0" applyNumberForma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/>
    </xf>
    <xf numFmtId="0" fontId="0" fillId="0" borderId="47" xfId="0" applyBorder="1"/>
    <xf numFmtId="164" fontId="8" fillId="2" borderId="35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top"/>
    </xf>
    <xf numFmtId="0" fontId="0" fillId="3" borderId="36" xfId="0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0" xfId="0" applyFill="1"/>
    <xf numFmtId="0" fontId="0" fillId="2" borderId="4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7" xfId="0" applyFill="1" applyBorder="1" applyAlignment="1">
      <alignment vertical="center"/>
    </xf>
    <xf numFmtId="0" fontId="0" fillId="0" borderId="52" xfId="0" applyBorder="1"/>
    <xf numFmtId="0" fontId="0" fillId="2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0" borderId="56" xfId="0" applyBorder="1"/>
    <xf numFmtId="0" fontId="8" fillId="0" borderId="58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left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29" fillId="3" borderId="59" xfId="0" applyFont="1" applyFill="1" applyBorder="1" applyAlignment="1">
      <alignment horizontal="left" vertical="center" wrapText="1"/>
    </xf>
    <xf numFmtId="0" fontId="29" fillId="2" borderId="59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2" borderId="54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4" borderId="56" xfId="0" applyFont="1" applyFill="1" applyBorder="1" applyAlignment="1">
      <alignment wrapText="1"/>
    </xf>
    <xf numFmtId="0" fontId="25" fillId="3" borderId="54" xfId="0" applyFont="1" applyFill="1" applyBorder="1" applyAlignment="1">
      <alignment horizontal="left" vertical="top" wrapText="1"/>
    </xf>
    <xf numFmtId="0" fontId="0" fillId="2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0" borderId="68" xfId="0" applyBorder="1"/>
    <xf numFmtId="0" fontId="8" fillId="2" borderId="39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0" fillId="0" borderId="79" xfId="0" applyBorder="1"/>
    <xf numFmtId="0" fontId="8" fillId="3" borderId="78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textRotation="90" wrapText="1"/>
    </xf>
    <xf numFmtId="0" fontId="21" fillId="2" borderId="35" xfId="0" applyFont="1" applyFill="1" applyBorder="1" applyAlignment="1">
      <alignment horizontal="center" vertical="center" textRotation="90" wrapText="1"/>
    </xf>
    <xf numFmtId="0" fontId="21" fillId="2" borderId="34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4" borderId="56" xfId="0" applyFill="1" applyBorder="1" applyAlignment="1">
      <alignment vertical="center"/>
    </xf>
    <xf numFmtId="0" fontId="17" fillId="2" borderId="82" xfId="0" applyFont="1" applyFill="1" applyBorder="1" applyAlignment="1">
      <alignment horizontal="center" vertical="center" textRotation="90" wrapText="1"/>
    </xf>
    <xf numFmtId="0" fontId="17" fillId="2" borderId="95" xfId="0" applyFont="1" applyFill="1" applyBorder="1" applyAlignment="1">
      <alignment horizontal="center" vertical="center" textRotation="90" wrapText="1"/>
    </xf>
    <xf numFmtId="0" fontId="17" fillId="2" borderId="96" xfId="0" applyFont="1" applyFill="1" applyBorder="1" applyAlignment="1">
      <alignment horizontal="center" vertical="center" textRotation="90" wrapText="1"/>
    </xf>
    <xf numFmtId="0" fontId="14" fillId="2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2" borderId="108" xfId="0" applyFill="1" applyBorder="1" applyAlignment="1">
      <alignment horizontal="center" vertical="center" wrapText="1"/>
    </xf>
    <xf numFmtId="0" fontId="0" fillId="2" borderId="111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0" fillId="2" borderId="114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116" xfId="0" applyFill="1" applyBorder="1" applyAlignment="1">
      <alignment horizontal="center" vertical="center" wrapText="1"/>
    </xf>
    <xf numFmtId="0" fontId="0" fillId="0" borderId="0" xfId="0" applyBorder="1"/>
    <xf numFmtId="0" fontId="23" fillId="0" borderId="0" xfId="0" applyFont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right" vertical="top"/>
    </xf>
    <xf numFmtId="0" fontId="0" fillId="0" borderId="47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right" vertical="top"/>
    </xf>
    <xf numFmtId="49" fontId="0" fillId="0" borderId="68" xfId="0" applyNumberFormat="1" applyFont="1" applyFill="1" applyBorder="1" applyAlignment="1">
      <alignment horizontal="right" vertical="top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131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left" vertical="center" wrapText="1"/>
    </xf>
    <xf numFmtId="49" fontId="7" fillId="5" borderId="35" xfId="0" applyNumberFormat="1" applyFont="1" applyFill="1" applyBorder="1" applyAlignment="1">
      <alignment horizontal="right" vertical="top"/>
    </xf>
    <xf numFmtId="0" fontId="25" fillId="5" borderId="55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29" fillId="5" borderId="59" xfId="0" applyFont="1" applyFill="1" applyBorder="1" applyAlignment="1">
      <alignment horizontal="left" vertical="center" wrapText="1"/>
    </xf>
    <xf numFmtId="0" fontId="0" fillId="5" borderId="37" xfId="0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0" fillId="5" borderId="78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101" xfId="0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right" vertical="top"/>
    </xf>
    <xf numFmtId="0" fontId="25" fillId="5" borderId="54" xfId="0" applyFont="1" applyFill="1" applyBorder="1" applyAlignment="1">
      <alignment horizontal="left" vertical="top" wrapText="1"/>
    </xf>
    <xf numFmtId="0" fontId="0" fillId="5" borderId="39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84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107" xfId="0" applyFill="1" applyBorder="1" applyAlignment="1">
      <alignment horizontal="center" vertical="center" wrapText="1"/>
    </xf>
    <xf numFmtId="0" fontId="0" fillId="5" borderId="85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03" xfId="0" applyFill="1" applyBorder="1" applyAlignment="1">
      <alignment horizontal="center" vertical="center" wrapText="1"/>
    </xf>
    <xf numFmtId="49" fontId="0" fillId="5" borderId="22" xfId="0" applyNumberFormat="1" applyFont="1" applyFill="1" applyBorder="1" applyAlignment="1">
      <alignment horizontal="right" vertical="top"/>
    </xf>
    <xf numFmtId="0" fontId="26" fillId="5" borderId="84" xfId="0" applyFont="1" applyFill="1" applyBorder="1" applyAlignment="1">
      <alignment horizontal="left" vertical="top"/>
    </xf>
    <xf numFmtId="0" fontId="0" fillId="5" borderId="2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8" fillId="5" borderId="80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80" xfId="0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103" xfId="0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right" vertical="top"/>
    </xf>
    <xf numFmtId="0" fontId="26" fillId="6" borderId="54" xfId="0" applyFont="1" applyFill="1" applyBorder="1" applyAlignment="1">
      <alignment horizontal="left" vertical="top"/>
    </xf>
    <xf numFmtId="0" fontId="0" fillId="6" borderId="9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29" fillId="6" borderId="58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8" fillId="6" borderId="7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77" xfId="0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101" xfId="0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left" vertical="top" wrapText="1"/>
    </xf>
    <xf numFmtId="0" fontId="0" fillId="6" borderId="60" xfId="0" applyFill="1" applyBorder="1" applyAlignment="1">
      <alignment horizontal="left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left" vertical="top" wrapText="1"/>
    </xf>
    <xf numFmtId="0" fontId="0" fillId="0" borderId="1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right" vertical="top"/>
    </xf>
    <xf numFmtId="0" fontId="28" fillId="0" borderId="35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98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49" fontId="0" fillId="0" borderId="119" xfId="0" applyNumberFormat="1" applyFont="1" applyFill="1" applyBorder="1" applyAlignment="1">
      <alignment horizontal="right" vertical="top"/>
    </xf>
    <xf numFmtId="0" fontId="0" fillId="0" borderId="107" xfId="0" applyFont="1" applyFill="1" applyBorder="1" applyAlignment="1">
      <alignment horizontal="center" vertical="top" wrapText="1"/>
    </xf>
    <xf numFmtId="0" fontId="0" fillId="0" borderId="12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0" fontId="29" fillId="0" borderId="122" xfId="0" applyFont="1" applyFill="1" applyBorder="1" applyAlignment="1">
      <alignment horizontal="left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left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0" fillId="5" borderId="108" xfId="0" applyFill="1" applyBorder="1" applyAlignment="1">
      <alignment horizontal="center" vertical="center" wrapText="1"/>
    </xf>
    <xf numFmtId="0" fontId="8" fillId="5" borderId="108" xfId="0" applyFont="1" applyFill="1" applyBorder="1" applyAlignment="1">
      <alignment horizontal="center" vertical="center" wrapText="1"/>
    </xf>
    <xf numFmtId="0" fontId="0" fillId="5" borderId="133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27" fillId="7" borderId="66" xfId="0" applyFont="1" applyFill="1" applyBorder="1" applyAlignment="1">
      <alignment horizontal="left" vertical="center" wrapText="1" indent="2"/>
    </xf>
    <xf numFmtId="0" fontId="0" fillId="7" borderId="20" xfId="0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29" fillId="7" borderId="62" xfId="0" applyFont="1" applyFill="1" applyBorder="1" applyAlignment="1">
      <alignment horizontal="left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left" vertical="center" wrapText="1"/>
    </xf>
    <xf numFmtId="0" fontId="0" fillId="0" borderId="134" xfId="0" applyFill="1" applyBorder="1" applyAlignment="1">
      <alignment horizontal="center" vertical="center" wrapText="1"/>
    </xf>
    <xf numFmtId="0" fontId="0" fillId="0" borderId="135" xfId="0" applyFill="1" applyBorder="1" applyAlignment="1">
      <alignment horizontal="center" vertical="center" wrapText="1"/>
    </xf>
    <xf numFmtId="0" fontId="8" fillId="0" borderId="136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0" fillId="0" borderId="10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2" borderId="92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93" xfId="0" applyFont="1" applyFill="1" applyBorder="1" applyAlignment="1">
      <alignment horizontal="center" vertical="center" textRotation="90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textRotation="90" wrapText="1"/>
    </xf>
    <xf numFmtId="0" fontId="17" fillId="2" borderId="94" xfId="0" applyFont="1" applyFill="1" applyBorder="1" applyAlignment="1">
      <alignment horizontal="center" vertical="center" textRotation="90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textRotation="90" wrapText="1"/>
    </xf>
    <xf numFmtId="0" fontId="17" fillId="2" borderId="91" xfId="0" applyFont="1" applyFill="1" applyBorder="1" applyAlignment="1">
      <alignment horizontal="center" vertical="center" textRotation="90" wrapText="1"/>
    </xf>
    <xf numFmtId="0" fontId="18" fillId="2" borderId="88" xfId="0" applyFont="1" applyFill="1" applyBorder="1" applyAlignment="1">
      <alignment horizontal="center" vertical="center" wrapText="1"/>
    </xf>
    <xf numFmtId="0" fontId="18" fillId="2" borderId="8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textRotation="90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69" xfId="0" applyFont="1" applyFill="1" applyBorder="1" applyAlignment="1">
      <alignment horizontal="center" vertical="center" textRotation="90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textRotation="90" wrapText="1"/>
    </xf>
    <xf numFmtId="0" fontId="17" fillId="2" borderId="71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2" fillId="0" borderId="47" xfId="0" applyNumberFormat="1" applyFont="1" applyFill="1" applyBorder="1" applyAlignment="1">
      <alignment horizontal="center" vertical="center" wrapText="1"/>
    </xf>
    <xf numFmtId="0" fontId="29" fillId="2" borderId="10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1"/>
  <sheetViews>
    <sheetView tabSelected="1" zoomScale="90" zoomScaleNormal="90" workbookViewId="0">
      <selection activeCell="AB5" sqref="AB5"/>
    </sheetView>
  </sheetViews>
  <sheetFormatPr defaultRowHeight="15" x14ac:dyDescent="0.25"/>
  <cols>
    <col min="1" max="1" width="5.85546875" customWidth="1"/>
    <col min="2" max="2" width="47.28515625" customWidth="1"/>
    <col min="3" max="3" width="4.85546875" customWidth="1"/>
    <col min="4" max="4" width="4.42578125" customWidth="1"/>
    <col min="5" max="5" width="25.85546875" customWidth="1"/>
    <col min="6" max="6" width="4.85546875" customWidth="1"/>
    <col min="7" max="7" width="5.42578125" customWidth="1"/>
    <col min="8" max="9" width="7.42578125" customWidth="1"/>
    <col min="10" max="10" width="5.28515625" customWidth="1"/>
    <col min="11" max="11" width="6" customWidth="1"/>
    <col min="12" max="12" width="5.7109375" customWidth="1"/>
    <col min="13" max="14" width="3.5703125" customWidth="1"/>
    <col min="15" max="15" width="4.28515625" customWidth="1"/>
    <col min="16" max="16" width="4.85546875" customWidth="1"/>
    <col min="17" max="17" width="6.140625" customWidth="1"/>
    <col min="18" max="18" width="3.42578125" customWidth="1"/>
    <col min="19" max="19" width="3.5703125" customWidth="1"/>
    <col min="20" max="20" width="3.28515625" customWidth="1"/>
    <col min="21" max="21" width="3.5703125" customWidth="1"/>
    <col min="22" max="22" width="3.42578125" customWidth="1"/>
    <col min="23" max="23" width="5.140625" customWidth="1"/>
    <col min="24" max="24" width="4.5703125" customWidth="1"/>
    <col min="25" max="25" width="4" customWidth="1"/>
    <col min="26" max="26" width="4.5703125" customWidth="1"/>
    <col min="27" max="27" width="5.7109375" customWidth="1"/>
    <col min="28" max="28" width="5.85546875" customWidth="1"/>
    <col min="29" max="29" width="4.5703125" customWidth="1"/>
    <col min="30" max="30" width="5.42578125" customWidth="1"/>
    <col min="31" max="31" width="4.85546875" customWidth="1"/>
    <col min="32" max="32" width="5" customWidth="1"/>
    <col min="33" max="33" width="4.42578125" customWidth="1"/>
    <col min="34" max="34" width="5.5703125" customWidth="1"/>
    <col min="35" max="35" width="5" customWidth="1"/>
    <col min="36" max="36" width="4" customWidth="1"/>
    <col min="37" max="37" width="5" customWidth="1"/>
    <col min="38" max="38" width="3" customWidth="1"/>
    <col min="39" max="39" width="2.7109375" customWidth="1"/>
    <col min="40" max="40" width="5.28515625" customWidth="1"/>
    <col min="41" max="41" width="3.5703125" customWidth="1"/>
    <col min="42" max="42" width="3.7109375" customWidth="1"/>
    <col min="43" max="43" width="3.28515625" customWidth="1"/>
    <col min="44" max="44" width="3.140625" customWidth="1"/>
    <col min="45" max="45" width="5.5703125" customWidth="1"/>
    <col min="46" max="47" width="4.85546875" customWidth="1"/>
    <col min="48" max="48" width="5.7109375" customWidth="1"/>
    <col min="49" max="49" width="5.28515625" customWidth="1"/>
    <col min="50" max="50" width="5.85546875" customWidth="1"/>
    <col min="51" max="51" width="5.5703125" customWidth="1"/>
    <col min="52" max="52" width="4.140625" customWidth="1"/>
    <col min="53" max="53" width="6" customWidth="1"/>
    <col min="54" max="54" width="5" customWidth="1"/>
    <col min="55" max="55" width="5.85546875" customWidth="1"/>
    <col min="56" max="56" width="4.140625" customWidth="1"/>
    <col min="57" max="57" width="6.85546875" customWidth="1"/>
    <col min="58" max="58" width="5.7109375" customWidth="1"/>
    <col min="59" max="59" width="5.28515625" customWidth="1"/>
    <col min="60" max="60" width="4.28515625" customWidth="1"/>
    <col min="61" max="61" width="3.85546875" customWidth="1"/>
    <col min="62" max="62" width="5.42578125" customWidth="1"/>
    <col min="63" max="63" width="6.140625" customWidth="1"/>
    <col min="64" max="64" width="4.28515625" customWidth="1"/>
    <col min="65" max="65" width="2" customWidth="1"/>
    <col min="66" max="66" width="4.85546875" customWidth="1"/>
    <col min="67" max="68" width="4.28515625" customWidth="1"/>
    <col min="69" max="69" width="3.5703125" customWidth="1"/>
    <col min="70" max="70" width="4.85546875" customWidth="1"/>
    <col min="71" max="71" width="5.7109375" customWidth="1"/>
    <col min="72" max="72" width="6.5703125" customWidth="1"/>
    <col min="73" max="73" width="5.42578125" customWidth="1"/>
    <col min="74" max="74" width="5.85546875" customWidth="1"/>
    <col min="75" max="75" width="5.28515625" customWidth="1"/>
    <col min="76" max="76" width="5.140625" customWidth="1"/>
    <col min="77" max="78" width="5" customWidth="1"/>
    <col min="79" max="79" width="4.85546875" customWidth="1"/>
    <col min="80" max="80" width="7" customWidth="1"/>
    <col min="81" max="81" width="4.42578125" customWidth="1"/>
    <col min="82" max="82" width="4.5703125" customWidth="1"/>
    <col min="83" max="84" width="3.85546875" customWidth="1"/>
    <col min="85" max="85" width="3.140625" customWidth="1"/>
    <col min="86" max="86" width="6.28515625" customWidth="1"/>
    <col min="87" max="87" width="4.5703125" customWidth="1"/>
    <col min="88" max="88" width="4.42578125" customWidth="1"/>
    <col min="89" max="90" width="5.85546875" customWidth="1"/>
    <col min="91" max="91" width="5" customWidth="1"/>
    <col min="92" max="92" width="5.28515625" customWidth="1"/>
    <col min="93" max="93" width="5.7109375" customWidth="1"/>
    <col min="94" max="94" width="6.7109375" customWidth="1"/>
    <col min="97" max="97" width="6.28515625" customWidth="1"/>
    <col min="98" max="98" width="6.42578125" customWidth="1"/>
    <col min="99" max="99" width="6.5703125" customWidth="1"/>
    <col min="102" max="102" width="12.7109375" customWidth="1"/>
    <col min="103" max="103" width="14.140625" customWidth="1"/>
  </cols>
  <sheetData>
    <row r="1" spans="1:103" ht="18" x14ac:dyDescent="0.25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71"/>
      <c r="AK1" s="71"/>
      <c r="AL1" s="71"/>
      <c r="AM1" s="71"/>
      <c r="AN1" s="71"/>
      <c r="AO1" s="71"/>
      <c r="AP1" s="71"/>
      <c r="AQ1" s="71"/>
      <c r="AR1" s="71"/>
      <c r="AS1" s="377" t="s">
        <v>1</v>
      </c>
      <c r="AT1" s="378"/>
      <c r="AU1" s="378"/>
      <c r="AV1" s="378"/>
      <c r="AW1" s="378"/>
      <c r="AX1" s="378"/>
      <c r="AY1" s="378"/>
      <c r="AZ1" s="378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413"/>
      <c r="BM1" s="413"/>
      <c r="BN1" s="413"/>
      <c r="BO1" s="413"/>
      <c r="BP1" s="2"/>
      <c r="BQ1" s="1"/>
      <c r="BR1" s="1"/>
      <c r="BS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2"/>
      <c r="CJ1" s="2"/>
      <c r="CK1" s="2"/>
      <c r="CL1" s="2"/>
      <c r="CM1" s="2"/>
      <c r="CN1" s="1"/>
      <c r="CO1" s="1"/>
      <c r="CP1" s="1"/>
      <c r="CQ1" s="1"/>
      <c r="CR1" s="1"/>
      <c r="CS1" s="1"/>
      <c r="CT1" s="1"/>
      <c r="CU1" s="1"/>
      <c r="CV1" s="1"/>
    </row>
    <row r="2" spans="1:103" ht="18" x14ac:dyDescent="0.25">
      <c r="A2" s="371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4"/>
      <c r="BN2" s="4"/>
      <c r="BO2" s="4"/>
      <c r="BP2" s="1"/>
      <c r="BQ2" s="1"/>
      <c r="BR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3" ht="18" x14ac:dyDescent="0.25">
      <c r="A3" s="414" t="s">
        <v>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5"/>
      <c r="S3" s="415"/>
      <c r="T3" s="415"/>
      <c r="U3" s="415"/>
      <c r="V3" s="415"/>
      <c r="W3" s="415"/>
      <c r="X3" s="415"/>
      <c r="Y3" s="5"/>
      <c r="Z3" s="5"/>
      <c r="AA3" s="5"/>
      <c r="AB3" s="5"/>
      <c r="AC3" s="5"/>
      <c r="AD3" s="5"/>
      <c r="AE3" s="5"/>
      <c r="AF3" s="5"/>
      <c r="AG3" s="1"/>
      <c r="AH3" s="1"/>
      <c r="AI3" s="1"/>
      <c r="AJ3" s="1"/>
      <c r="AK3" s="1"/>
      <c r="AL3" s="1"/>
      <c r="AM3" s="1"/>
      <c r="AN3" s="1"/>
      <c r="AO3" s="6"/>
      <c r="AP3" s="6"/>
      <c r="AQ3" s="6"/>
      <c r="AR3" s="6"/>
      <c r="AS3" s="379" t="s">
        <v>100</v>
      </c>
      <c r="AT3" s="380"/>
      <c r="AU3" s="380"/>
      <c r="AV3" s="380"/>
      <c r="AW3" s="380"/>
      <c r="AX3" s="380"/>
      <c r="AY3" s="380"/>
      <c r="AZ3" s="380"/>
      <c r="BA3" s="380"/>
      <c r="BB3" s="380"/>
      <c r="BC3" s="1"/>
      <c r="BD3" s="1"/>
      <c r="BE3" s="1"/>
      <c r="BF3" s="1"/>
      <c r="BG3" s="1"/>
      <c r="BH3" s="1"/>
      <c r="BI3" s="1"/>
      <c r="BJ3" s="1"/>
      <c r="BK3" s="1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1"/>
      <c r="CB3" s="1"/>
      <c r="CC3" s="1"/>
      <c r="CD3" s="1"/>
      <c r="CE3" s="1"/>
      <c r="CF3" s="1"/>
      <c r="CG3" s="1"/>
      <c r="CH3" s="1"/>
      <c r="CI3" s="1"/>
      <c r="CJ3" s="1"/>
      <c r="CK3" s="6"/>
      <c r="CL3" s="6"/>
      <c r="CM3" s="6"/>
      <c r="CN3" s="6"/>
      <c r="CO3" s="6"/>
      <c r="CP3" s="1"/>
      <c r="CQ3" s="1"/>
      <c r="CR3" s="1"/>
      <c r="CS3" s="1"/>
      <c r="CT3" s="1"/>
      <c r="CU3" s="1"/>
      <c r="CV3" s="1"/>
    </row>
    <row r="4" spans="1:103" ht="18" x14ac:dyDescent="0.25">
      <c r="A4" s="414" t="s">
        <v>113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1"/>
      <c r="AK4" s="1"/>
      <c r="AL4" s="1"/>
      <c r="AM4" s="1"/>
      <c r="AN4" s="1"/>
      <c r="AO4" s="6"/>
      <c r="AP4" s="6"/>
      <c r="AQ4" s="6"/>
      <c r="AR4" s="6"/>
      <c r="AS4" s="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1"/>
      <c r="CB4" s="1"/>
      <c r="CC4" s="1"/>
      <c r="CD4" s="1"/>
      <c r="CE4" s="1"/>
      <c r="CF4" s="1"/>
      <c r="CG4" s="1"/>
      <c r="CH4" s="1"/>
      <c r="CI4" s="6"/>
      <c r="CJ4" s="6"/>
      <c r="CK4" s="6"/>
      <c r="CL4" s="6"/>
      <c r="CM4" s="6"/>
      <c r="CN4" s="1"/>
      <c r="CO4" s="1"/>
      <c r="CP4" s="1"/>
      <c r="CQ4" s="1"/>
      <c r="CR4" s="1"/>
      <c r="CS4" s="1"/>
      <c r="CT4" s="1"/>
      <c r="CU4" s="1"/>
      <c r="CV4" s="1"/>
    </row>
    <row r="5" spans="1:103" ht="18" x14ac:dyDescent="0.25">
      <c r="A5" s="414" t="s">
        <v>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7"/>
      <c r="S5" s="7"/>
      <c r="T5" s="7"/>
      <c r="U5" s="7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9"/>
      <c r="AI5" s="9"/>
      <c r="AJ5" s="1"/>
      <c r="AK5" s="1"/>
      <c r="AL5" s="1"/>
      <c r="AM5" s="1"/>
      <c r="AN5" s="1"/>
      <c r="AO5" s="6"/>
      <c r="AP5" s="6"/>
      <c r="AQ5" s="6"/>
      <c r="AR5" s="6"/>
      <c r="AS5" s="379" t="s">
        <v>130</v>
      </c>
      <c r="AT5" s="380"/>
      <c r="AU5" s="380"/>
      <c r="AV5" s="380"/>
      <c r="AW5" s="380"/>
      <c r="AX5" s="380"/>
      <c r="AY5" s="380"/>
      <c r="AZ5" s="380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6"/>
      <c r="BM5" s="6"/>
      <c r="BN5" s="6"/>
      <c r="BO5" s="6"/>
      <c r="BP5" s="6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6"/>
      <c r="CJ5" s="6"/>
      <c r="CK5" s="6"/>
      <c r="CL5" s="6"/>
      <c r="CM5" s="6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" customHeight="1" thickBot="1" x14ac:dyDescent="0.3">
      <c r="A6" s="1"/>
      <c r="B6" s="10"/>
      <c r="C6" s="1"/>
      <c r="D6" s="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23.25" customHeight="1" thickBot="1" x14ac:dyDescent="0.3">
      <c r="A7" s="418" t="s">
        <v>4</v>
      </c>
      <c r="B7" s="419" t="s">
        <v>5</v>
      </c>
      <c r="C7" s="420" t="s">
        <v>6</v>
      </c>
      <c r="D7" s="421" t="s">
        <v>7</v>
      </c>
      <c r="E7" s="422" t="s">
        <v>8</v>
      </c>
      <c r="F7" s="412" t="s">
        <v>9</v>
      </c>
      <c r="G7" s="424" t="s">
        <v>10</v>
      </c>
      <c r="H7" s="424" t="s">
        <v>11</v>
      </c>
      <c r="I7" s="425" t="s">
        <v>12</v>
      </c>
      <c r="J7" s="426" t="s">
        <v>13</v>
      </c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7" t="s">
        <v>14</v>
      </c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07" t="s">
        <v>15</v>
      </c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8"/>
      <c r="CA7" s="400" t="s">
        <v>16</v>
      </c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383" t="s">
        <v>17</v>
      </c>
      <c r="CY7" s="386" t="s">
        <v>18</v>
      </c>
    </row>
    <row r="8" spans="1:103" ht="31.5" customHeight="1" thickBot="1" x14ac:dyDescent="0.3">
      <c r="A8" s="418"/>
      <c r="B8" s="419"/>
      <c r="C8" s="420"/>
      <c r="D8" s="421"/>
      <c r="E8" s="422"/>
      <c r="F8" s="412"/>
      <c r="G8" s="424"/>
      <c r="H8" s="424"/>
      <c r="I8" s="425"/>
      <c r="J8" s="402" t="s">
        <v>19</v>
      </c>
      <c r="K8" s="389" t="s">
        <v>20</v>
      </c>
      <c r="L8" s="391" t="s">
        <v>21</v>
      </c>
      <c r="M8" s="393" t="s">
        <v>22</v>
      </c>
      <c r="N8" s="393"/>
      <c r="O8" s="393"/>
      <c r="P8" s="393"/>
      <c r="Q8" s="403" t="s">
        <v>23</v>
      </c>
      <c r="R8" s="396" t="s">
        <v>24</v>
      </c>
      <c r="S8" s="396"/>
      <c r="T8" s="396"/>
      <c r="U8" s="396"/>
      <c r="V8" s="396"/>
      <c r="W8" s="404" t="s">
        <v>25</v>
      </c>
      <c r="X8" s="404"/>
      <c r="Y8" s="404"/>
      <c r="Z8" s="404"/>
      <c r="AA8" s="404"/>
      <c r="AB8" s="381" t="s">
        <v>98</v>
      </c>
      <c r="AC8" s="381"/>
      <c r="AD8" s="381"/>
      <c r="AE8" s="381"/>
      <c r="AF8" s="381"/>
      <c r="AG8" s="405" t="s">
        <v>19</v>
      </c>
      <c r="AH8" s="389" t="s">
        <v>20</v>
      </c>
      <c r="AI8" s="391" t="s">
        <v>21</v>
      </c>
      <c r="AJ8" s="393" t="s">
        <v>22</v>
      </c>
      <c r="AK8" s="393"/>
      <c r="AL8" s="393"/>
      <c r="AM8" s="393"/>
      <c r="AN8" s="394" t="s">
        <v>23</v>
      </c>
      <c r="AO8" s="396" t="s">
        <v>24</v>
      </c>
      <c r="AP8" s="396"/>
      <c r="AQ8" s="396"/>
      <c r="AR8" s="396"/>
      <c r="AS8" s="396"/>
      <c r="AT8" s="381" t="s">
        <v>25</v>
      </c>
      <c r="AU8" s="381"/>
      <c r="AV8" s="381"/>
      <c r="AW8" s="381"/>
      <c r="AX8" s="381"/>
      <c r="AY8" s="381" t="s">
        <v>98</v>
      </c>
      <c r="AZ8" s="381"/>
      <c r="BA8" s="381"/>
      <c r="BB8" s="381"/>
      <c r="BC8" s="381"/>
      <c r="BD8" s="405" t="s">
        <v>19</v>
      </c>
      <c r="BE8" s="389" t="s">
        <v>20</v>
      </c>
      <c r="BF8" s="391" t="s">
        <v>21</v>
      </c>
      <c r="BG8" s="393" t="s">
        <v>22</v>
      </c>
      <c r="BH8" s="393"/>
      <c r="BI8" s="393"/>
      <c r="BJ8" s="393"/>
      <c r="BK8" s="394" t="s">
        <v>23</v>
      </c>
      <c r="BL8" s="396" t="s">
        <v>24</v>
      </c>
      <c r="BM8" s="396"/>
      <c r="BN8" s="396"/>
      <c r="BO8" s="396"/>
      <c r="BP8" s="396"/>
      <c r="BQ8" s="381" t="s">
        <v>25</v>
      </c>
      <c r="BR8" s="381"/>
      <c r="BS8" s="381"/>
      <c r="BT8" s="381"/>
      <c r="BU8" s="381"/>
      <c r="BV8" s="397" t="s">
        <v>98</v>
      </c>
      <c r="BW8" s="397"/>
      <c r="BX8" s="397"/>
      <c r="BY8" s="397"/>
      <c r="BZ8" s="397"/>
      <c r="CA8" s="398" t="s">
        <v>19</v>
      </c>
      <c r="CB8" s="389" t="s">
        <v>20</v>
      </c>
      <c r="CC8" s="391" t="s">
        <v>21</v>
      </c>
      <c r="CD8" s="393" t="s">
        <v>22</v>
      </c>
      <c r="CE8" s="393"/>
      <c r="CF8" s="393"/>
      <c r="CG8" s="393"/>
      <c r="CH8" s="394" t="s">
        <v>23</v>
      </c>
      <c r="CI8" s="396" t="s">
        <v>24</v>
      </c>
      <c r="CJ8" s="396"/>
      <c r="CK8" s="396"/>
      <c r="CL8" s="396"/>
      <c r="CM8" s="396"/>
      <c r="CN8" s="381" t="s">
        <v>25</v>
      </c>
      <c r="CO8" s="381"/>
      <c r="CP8" s="381"/>
      <c r="CQ8" s="381"/>
      <c r="CR8" s="381"/>
      <c r="CS8" s="381" t="s">
        <v>98</v>
      </c>
      <c r="CT8" s="381"/>
      <c r="CU8" s="381"/>
      <c r="CV8" s="381"/>
      <c r="CW8" s="381"/>
      <c r="CX8" s="384"/>
      <c r="CY8" s="387"/>
    </row>
    <row r="9" spans="1:103" ht="118.5" customHeight="1" thickBot="1" x14ac:dyDescent="0.3">
      <c r="A9" s="418"/>
      <c r="B9" s="419"/>
      <c r="C9" s="420"/>
      <c r="D9" s="421"/>
      <c r="E9" s="423"/>
      <c r="F9" s="412"/>
      <c r="G9" s="424"/>
      <c r="H9" s="424"/>
      <c r="I9" s="425"/>
      <c r="J9" s="402"/>
      <c r="K9" s="389"/>
      <c r="L9" s="391"/>
      <c r="M9" s="57" t="s">
        <v>26</v>
      </c>
      <c r="N9" s="57" t="s">
        <v>27</v>
      </c>
      <c r="O9" s="57" t="s">
        <v>28</v>
      </c>
      <c r="P9" s="57" t="s">
        <v>29</v>
      </c>
      <c r="Q9" s="403"/>
      <c r="R9" s="58" t="s">
        <v>30</v>
      </c>
      <c r="S9" s="57" t="s">
        <v>31</v>
      </c>
      <c r="T9" s="57" t="s">
        <v>32</v>
      </c>
      <c r="U9" s="57" t="s">
        <v>33</v>
      </c>
      <c r="V9" s="59" t="s">
        <v>34</v>
      </c>
      <c r="W9" s="60" t="s">
        <v>35</v>
      </c>
      <c r="X9" s="57" t="s">
        <v>36</v>
      </c>
      <c r="Y9" s="57" t="s">
        <v>37</v>
      </c>
      <c r="Z9" s="57" t="s">
        <v>38</v>
      </c>
      <c r="AA9" s="59" t="s">
        <v>39</v>
      </c>
      <c r="AB9" s="58" t="s">
        <v>35</v>
      </c>
      <c r="AC9" s="57" t="s">
        <v>36</v>
      </c>
      <c r="AD9" s="57" t="s">
        <v>37</v>
      </c>
      <c r="AE9" s="57" t="s">
        <v>38</v>
      </c>
      <c r="AF9" s="59" t="s">
        <v>39</v>
      </c>
      <c r="AG9" s="406"/>
      <c r="AH9" s="409"/>
      <c r="AI9" s="410"/>
      <c r="AJ9" s="135" t="s">
        <v>26</v>
      </c>
      <c r="AK9" s="135" t="s">
        <v>27</v>
      </c>
      <c r="AL9" s="135" t="s">
        <v>28</v>
      </c>
      <c r="AM9" s="135" t="s">
        <v>99</v>
      </c>
      <c r="AN9" s="411"/>
      <c r="AO9" s="58" t="s">
        <v>30</v>
      </c>
      <c r="AP9" s="57" t="s">
        <v>31</v>
      </c>
      <c r="AQ9" s="57" t="s">
        <v>32</v>
      </c>
      <c r="AR9" s="61" t="s">
        <v>33</v>
      </c>
      <c r="AS9" s="62" t="s">
        <v>34</v>
      </c>
      <c r="AT9" s="58" t="s">
        <v>35</v>
      </c>
      <c r="AU9" s="61" t="s">
        <v>36</v>
      </c>
      <c r="AV9" s="61" t="s">
        <v>37</v>
      </c>
      <c r="AW9" s="61" t="s">
        <v>38</v>
      </c>
      <c r="AX9" s="62" t="s">
        <v>39</v>
      </c>
      <c r="AY9" s="148" t="s">
        <v>35</v>
      </c>
      <c r="AZ9" s="149" t="s">
        <v>36</v>
      </c>
      <c r="BA9" s="149" t="s">
        <v>37</v>
      </c>
      <c r="BB9" s="149" t="s">
        <v>38</v>
      </c>
      <c r="BC9" s="150" t="s">
        <v>39</v>
      </c>
      <c r="BD9" s="405"/>
      <c r="BE9" s="389"/>
      <c r="BF9" s="391"/>
      <c r="BG9" s="57" t="s">
        <v>26</v>
      </c>
      <c r="BH9" s="57" t="s">
        <v>27</v>
      </c>
      <c r="BI9" s="57" t="s">
        <v>28</v>
      </c>
      <c r="BJ9" s="57" t="s">
        <v>29</v>
      </c>
      <c r="BK9" s="394"/>
      <c r="BL9" s="58" t="s">
        <v>30</v>
      </c>
      <c r="BM9" s="57" t="s">
        <v>31</v>
      </c>
      <c r="BN9" s="57" t="s">
        <v>32</v>
      </c>
      <c r="BO9" s="57" t="s">
        <v>33</v>
      </c>
      <c r="BP9" s="59" t="s">
        <v>34</v>
      </c>
      <c r="BQ9" s="58" t="s">
        <v>40</v>
      </c>
      <c r="BR9" s="57" t="s">
        <v>36</v>
      </c>
      <c r="BS9" s="57" t="s">
        <v>37</v>
      </c>
      <c r="BT9" s="57" t="s">
        <v>38</v>
      </c>
      <c r="BU9" s="59" t="s">
        <v>39</v>
      </c>
      <c r="BV9" s="58" t="s">
        <v>35</v>
      </c>
      <c r="BW9" s="57" t="s">
        <v>36</v>
      </c>
      <c r="BX9" s="57" t="s">
        <v>37</v>
      </c>
      <c r="BY9" s="57" t="s">
        <v>38</v>
      </c>
      <c r="BZ9" s="63" t="s">
        <v>39</v>
      </c>
      <c r="CA9" s="399"/>
      <c r="CB9" s="390"/>
      <c r="CC9" s="392"/>
      <c r="CD9" s="160" t="s">
        <v>26</v>
      </c>
      <c r="CE9" s="160" t="s">
        <v>27</v>
      </c>
      <c r="CF9" s="160" t="s">
        <v>28</v>
      </c>
      <c r="CG9" s="160" t="s">
        <v>29</v>
      </c>
      <c r="CH9" s="395"/>
      <c r="CI9" s="161" t="s">
        <v>30</v>
      </c>
      <c r="CJ9" s="160" t="s">
        <v>31</v>
      </c>
      <c r="CK9" s="160" t="s">
        <v>32</v>
      </c>
      <c r="CL9" s="160" t="s">
        <v>33</v>
      </c>
      <c r="CM9" s="162" t="s">
        <v>34</v>
      </c>
      <c r="CN9" s="161" t="s">
        <v>40</v>
      </c>
      <c r="CO9" s="160" t="s">
        <v>36</v>
      </c>
      <c r="CP9" s="160" t="s">
        <v>37</v>
      </c>
      <c r="CQ9" s="160" t="s">
        <v>38</v>
      </c>
      <c r="CR9" s="162" t="s">
        <v>39</v>
      </c>
      <c r="CS9" s="161" t="s">
        <v>35</v>
      </c>
      <c r="CT9" s="160" t="s">
        <v>36</v>
      </c>
      <c r="CU9" s="160" t="s">
        <v>37</v>
      </c>
      <c r="CV9" s="160" t="s">
        <v>38</v>
      </c>
      <c r="CW9" s="162" t="s">
        <v>39</v>
      </c>
      <c r="CX9" s="385"/>
      <c r="CY9" s="388"/>
    </row>
    <row r="10" spans="1:103" ht="37.5" customHeight="1" thickBot="1" x14ac:dyDescent="0.3">
      <c r="A10" s="301" t="s">
        <v>41</v>
      </c>
      <c r="B10" s="302" t="s">
        <v>110</v>
      </c>
      <c r="C10" s="303"/>
      <c r="D10" s="304"/>
      <c r="E10" s="305"/>
      <c r="F10" s="303">
        <v>30</v>
      </c>
      <c r="G10" s="306">
        <v>30</v>
      </c>
      <c r="H10" s="306">
        <v>1140</v>
      </c>
      <c r="I10" s="304">
        <f>I12+I13+I15+I16+I17+I19</f>
        <v>364</v>
      </c>
      <c r="J10" s="303">
        <v>11</v>
      </c>
      <c r="K10" s="303">
        <f>K12+K13+K19</f>
        <v>418</v>
      </c>
      <c r="L10" s="307">
        <f>L12+L13+L19</f>
        <v>144</v>
      </c>
      <c r="M10" s="306">
        <f>M12+M13+M19</f>
        <v>54</v>
      </c>
      <c r="N10" s="306">
        <f>N12+N13+N19</f>
        <v>34</v>
      </c>
      <c r="O10" s="306">
        <f>O12+O13+Q17</f>
        <v>56</v>
      </c>
      <c r="P10" s="306"/>
      <c r="Q10" s="307">
        <f>Q12+Q13+Q19</f>
        <v>274</v>
      </c>
      <c r="R10" s="308"/>
      <c r="S10" s="303"/>
      <c r="T10" s="303"/>
      <c r="U10" s="303"/>
      <c r="V10" s="309"/>
      <c r="W10" s="303"/>
      <c r="X10" s="306"/>
      <c r="Y10" s="306"/>
      <c r="Z10" s="306"/>
      <c r="AA10" s="304"/>
      <c r="AB10" s="303"/>
      <c r="AC10" s="306"/>
      <c r="AD10" s="306"/>
      <c r="AE10" s="306"/>
      <c r="AF10" s="307"/>
      <c r="AG10" s="310">
        <v>10</v>
      </c>
      <c r="AH10" s="311">
        <f>AG10*38</f>
        <v>380</v>
      </c>
      <c r="AI10" s="312">
        <f>AI14+AI19</f>
        <v>156</v>
      </c>
      <c r="AJ10" s="313">
        <v>79</v>
      </c>
      <c r="AK10" s="313">
        <f>AK14+AK19</f>
        <v>97</v>
      </c>
      <c r="AL10" s="313">
        <v>0</v>
      </c>
      <c r="AM10" s="313">
        <v>0</v>
      </c>
      <c r="AN10" s="314">
        <f>AN14+AN19</f>
        <v>224</v>
      </c>
      <c r="AO10" s="315"/>
      <c r="AP10" s="315"/>
      <c r="AQ10" s="315"/>
      <c r="AR10" s="315"/>
      <c r="AS10" s="316"/>
      <c r="AT10" s="315"/>
      <c r="AU10" s="317"/>
      <c r="AV10" s="317"/>
      <c r="AW10" s="317"/>
      <c r="AX10" s="318"/>
      <c r="AY10" s="310"/>
      <c r="AZ10" s="313"/>
      <c r="BA10" s="313"/>
      <c r="BB10" s="313"/>
      <c r="BC10" s="314"/>
      <c r="BD10" s="303">
        <v>9</v>
      </c>
      <c r="BE10" s="303">
        <f>BD10*38</f>
        <v>342</v>
      </c>
      <c r="BF10" s="307">
        <v>108</v>
      </c>
      <c r="BG10" s="306">
        <v>52</v>
      </c>
      <c r="BH10" s="306">
        <v>52</v>
      </c>
      <c r="BI10" s="306">
        <v>0</v>
      </c>
      <c r="BJ10" s="306">
        <v>0</v>
      </c>
      <c r="BK10" s="306">
        <v>234</v>
      </c>
      <c r="BL10" s="308"/>
      <c r="BM10" s="303"/>
      <c r="BN10" s="303"/>
      <c r="BO10" s="303"/>
      <c r="BP10" s="309"/>
      <c r="BQ10" s="303"/>
      <c r="BR10" s="306"/>
      <c r="BS10" s="306"/>
      <c r="BT10" s="306"/>
      <c r="BU10" s="319"/>
      <c r="BV10" s="308"/>
      <c r="BW10" s="306"/>
      <c r="BX10" s="306"/>
      <c r="BY10" s="306"/>
      <c r="BZ10" s="304"/>
      <c r="CA10" s="303">
        <v>0</v>
      </c>
      <c r="CB10" s="303">
        <v>0</v>
      </c>
      <c r="CC10" s="307">
        <v>0</v>
      </c>
      <c r="CD10" s="306">
        <v>0</v>
      </c>
      <c r="CE10" s="306">
        <v>0</v>
      </c>
      <c r="CF10" s="306">
        <v>0</v>
      </c>
      <c r="CG10" s="306">
        <v>0</v>
      </c>
      <c r="CH10" s="320">
        <v>0</v>
      </c>
      <c r="CI10" s="303"/>
      <c r="CJ10" s="303"/>
      <c r="CK10" s="303"/>
      <c r="CL10" s="303"/>
      <c r="CM10" s="309"/>
      <c r="CN10" s="303"/>
      <c r="CO10" s="306"/>
      <c r="CP10" s="306"/>
      <c r="CQ10" s="306"/>
      <c r="CR10" s="307"/>
      <c r="CS10" s="321"/>
      <c r="CT10" s="306"/>
      <c r="CU10" s="306"/>
      <c r="CV10" s="306"/>
      <c r="CW10" s="320"/>
      <c r="CX10" s="322"/>
      <c r="CY10" s="323"/>
    </row>
    <row r="11" spans="1:103" ht="18" customHeight="1" x14ac:dyDescent="0.25">
      <c r="A11" s="250" t="s">
        <v>42</v>
      </c>
      <c r="B11" s="269" t="s">
        <v>43</v>
      </c>
      <c r="C11" s="252"/>
      <c r="D11" s="253"/>
      <c r="E11" s="270"/>
      <c r="F11" s="252">
        <v>9</v>
      </c>
      <c r="G11" s="255">
        <v>9</v>
      </c>
      <c r="H11" s="255">
        <v>342</v>
      </c>
      <c r="I11" s="253">
        <v>112</v>
      </c>
      <c r="J11" s="252">
        <v>9</v>
      </c>
      <c r="K11" s="252">
        <v>342</v>
      </c>
      <c r="L11" s="256">
        <v>112</v>
      </c>
      <c r="M11" s="255">
        <v>38</v>
      </c>
      <c r="N11" s="255">
        <v>18</v>
      </c>
      <c r="O11" s="255">
        <v>56</v>
      </c>
      <c r="P11" s="255">
        <v>0</v>
      </c>
      <c r="Q11" s="256">
        <v>230</v>
      </c>
      <c r="R11" s="257">
        <v>0</v>
      </c>
      <c r="S11" s="252">
        <v>0</v>
      </c>
      <c r="T11" s="252">
        <v>1</v>
      </c>
      <c r="U11" s="252">
        <v>0</v>
      </c>
      <c r="V11" s="258">
        <v>1</v>
      </c>
      <c r="W11" s="252">
        <v>112</v>
      </c>
      <c r="X11" s="255"/>
      <c r="Y11" s="255"/>
      <c r="Z11" s="255"/>
      <c r="AA11" s="253">
        <v>342</v>
      </c>
      <c r="AB11" s="252"/>
      <c r="AC11" s="255"/>
      <c r="AD11" s="255"/>
      <c r="AE11" s="255"/>
      <c r="AF11" s="256"/>
      <c r="AG11" s="259"/>
      <c r="AH11" s="260"/>
      <c r="AI11" s="261"/>
      <c r="AJ11" s="264"/>
      <c r="AK11" s="264"/>
      <c r="AL11" s="264"/>
      <c r="AM11" s="264"/>
      <c r="AN11" s="262"/>
      <c r="AO11" s="260"/>
      <c r="AP11" s="260"/>
      <c r="AQ11" s="260"/>
      <c r="AR11" s="260"/>
      <c r="AS11" s="263"/>
      <c r="AT11" s="260"/>
      <c r="AU11" s="264"/>
      <c r="AV11" s="264"/>
      <c r="AW11" s="264"/>
      <c r="AX11" s="261"/>
      <c r="AY11" s="259"/>
      <c r="AZ11" s="264"/>
      <c r="BA11" s="264"/>
      <c r="BB11" s="264"/>
      <c r="BC11" s="262"/>
      <c r="BD11" s="252"/>
      <c r="BE11" s="252"/>
      <c r="BF11" s="256"/>
      <c r="BG11" s="255"/>
      <c r="BH11" s="255"/>
      <c r="BI11" s="255"/>
      <c r="BJ11" s="255"/>
      <c r="BK11" s="255"/>
      <c r="BL11" s="257"/>
      <c r="BM11" s="252"/>
      <c r="BN11" s="252"/>
      <c r="BO11" s="252"/>
      <c r="BP11" s="258"/>
      <c r="BQ11" s="252"/>
      <c r="BR11" s="255"/>
      <c r="BS11" s="255"/>
      <c r="BT11" s="255"/>
      <c r="BU11" s="265"/>
      <c r="BV11" s="257"/>
      <c r="BW11" s="255"/>
      <c r="BX11" s="255"/>
      <c r="BY11" s="255"/>
      <c r="BZ11" s="253"/>
      <c r="CA11" s="252"/>
      <c r="CB11" s="252"/>
      <c r="CC11" s="256"/>
      <c r="CD11" s="255"/>
      <c r="CE11" s="255"/>
      <c r="CF11" s="255"/>
      <c r="CG11" s="255"/>
      <c r="CH11" s="253"/>
      <c r="CI11" s="252"/>
      <c r="CJ11" s="252"/>
      <c r="CK11" s="252"/>
      <c r="CL11" s="252"/>
      <c r="CM11" s="258"/>
      <c r="CN11" s="252"/>
      <c r="CO11" s="255"/>
      <c r="CP11" s="255"/>
      <c r="CQ11" s="255"/>
      <c r="CR11" s="256"/>
      <c r="CS11" s="266"/>
      <c r="CT11" s="255"/>
      <c r="CU11" s="255"/>
      <c r="CV11" s="255"/>
      <c r="CW11" s="253"/>
      <c r="CX11" s="271"/>
      <c r="CY11" s="272"/>
    </row>
    <row r="12" spans="1:103" ht="33" customHeight="1" x14ac:dyDescent="0.25">
      <c r="A12" s="12" t="s">
        <v>44</v>
      </c>
      <c r="B12" s="125" t="s">
        <v>45</v>
      </c>
      <c r="C12" s="121" t="s">
        <v>46</v>
      </c>
      <c r="D12" s="103" t="s">
        <v>47</v>
      </c>
      <c r="E12" s="116" t="s">
        <v>48</v>
      </c>
      <c r="F12" s="16"/>
      <c r="G12" s="13">
        <v>4</v>
      </c>
      <c r="H12" s="13">
        <v>152</v>
      </c>
      <c r="I12" s="103">
        <v>56</v>
      </c>
      <c r="J12" s="16">
        <v>4</v>
      </c>
      <c r="K12" s="16">
        <v>152</v>
      </c>
      <c r="L12" s="17">
        <v>56</v>
      </c>
      <c r="M12" s="13">
        <v>38</v>
      </c>
      <c r="N12" s="13">
        <v>18</v>
      </c>
      <c r="O12" s="13">
        <v>0</v>
      </c>
      <c r="P12" s="13"/>
      <c r="Q12" s="17">
        <v>96</v>
      </c>
      <c r="R12" s="15"/>
      <c r="S12" s="16"/>
      <c r="T12" s="16">
        <v>1</v>
      </c>
      <c r="U12" s="16"/>
      <c r="V12" s="18"/>
      <c r="W12" s="16">
        <v>56</v>
      </c>
      <c r="X12" s="13"/>
      <c r="Y12" s="13"/>
      <c r="Z12" s="13"/>
      <c r="AA12" s="103">
        <v>152</v>
      </c>
      <c r="AB12" s="16"/>
      <c r="AC12" s="19"/>
      <c r="AD12" s="19"/>
      <c r="AE12" s="19"/>
      <c r="AF12" s="17"/>
      <c r="AG12" s="136"/>
      <c r="AH12" s="20"/>
      <c r="AI12" s="21"/>
      <c r="AJ12" s="22"/>
      <c r="AK12" s="22"/>
      <c r="AL12" s="22"/>
      <c r="AM12" s="22"/>
      <c r="AN12" s="137"/>
      <c r="AO12" s="20"/>
      <c r="AP12" s="20"/>
      <c r="AQ12" s="20"/>
      <c r="AR12" s="20"/>
      <c r="AS12" s="151"/>
      <c r="AT12" s="20"/>
      <c r="AU12" s="22"/>
      <c r="AV12" s="22"/>
      <c r="AW12" s="22"/>
      <c r="AX12" s="21"/>
      <c r="AY12" s="136"/>
      <c r="AZ12" s="22"/>
      <c r="BA12" s="22"/>
      <c r="BB12" s="22"/>
      <c r="BC12" s="137"/>
      <c r="BD12" s="16"/>
      <c r="BE12" s="16"/>
      <c r="BF12" s="17"/>
      <c r="BG12" s="13"/>
      <c r="BH12" s="13"/>
      <c r="BI12" s="13"/>
      <c r="BJ12" s="13"/>
      <c r="BK12" s="13"/>
      <c r="BL12" s="15"/>
      <c r="BM12" s="16"/>
      <c r="BN12" s="16"/>
      <c r="BO12" s="16"/>
      <c r="BP12" s="18"/>
      <c r="BQ12" s="16"/>
      <c r="BR12" s="13"/>
      <c r="BS12" s="13"/>
      <c r="BT12" s="13"/>
      <c r="BU12" s="14"/>
      <c r="BV12" s="15"/>
      <c r="BW12" s="13"/>
      <c r="BX12" s="13"/>
      <c r="BY12" s="13"/>
      <c r="BZ12" s="153"/>
      <c r="CA12" s="16"/>
      <c r="CB12" s="16"/>
      <c r="CC12" s="17"/>
      <c r="CD12" s="13"/>
      <c r="CE12" s="13"/>
      <c r="CF12" s="13"/>
      <c r="CG12" s="13"/>
      <c r="CH12" s="103"/>
      <c r="CI12" s="16"/>
      <c r="CJ12" s="16"/>
      <c r="CK12" s="16"/>
      <c r="CL12" s="16"/>
      <c r="CM12" s="18"/>
      <c r="CN12" s="16"/>
      <c r="CO12" s="13"/>
      <c r="CP12" s="13"/>
      <c r="CQ12" s="13"/>
      <c r="CR12" s="132"/>
      <c r="CS12" s="155"/>
      <c r="CT12" s="13"/>
      <c r="CU12" s="13"/>
      <c r="CV12" s="13"/>
      <c r="CW12" s="103"/>
      <c r="CX12" s="163" t="s">
        <v>49</v>
      </c>
      <c r="CY12" s="13" t="s">
        <v>121</v>
      </c>
    </row>
    <row r="13" spans="1:103" ht="38.25" x14ac:dyDescent="0.25">
      <c r="A13" s="12" t="s">
        <v>50</v>
      </c>
      <c r="B13" s="125" t="s">
        <v>51</v>
      </c>
      <c r="C13" s="121" t="s">
        <v>46</v>
      </c>
      <c r="D13" s="103" t="s">
        <v>47</v>
      </c>
      <c r="E13" s="116" t="s">
        <v>52</v>
      </c>
      <c r="F13" s="16"/>
      <c r="G13" s="13">
        <v>5</v>
      </c>
      <c r="H13" s="13">
        <v>190</v>
      </c>
      <c r="I13" s="103">
        <v>56</v>
      </c>
      <c r="J13" s="16">
        <v>5</v>
      </c>
      <c r="K13" s="16">
        <v>190</v>
      </c>
      <c r="L13" s="17">
        <v>56</v>
      </c>
      <c r="M13" s="13">
        <v>0</v>
      </c>
      <c r="N13" s="13">
        <v>0</v>
      </c>
      <c r="O13" s="13">
        <v>56</v>
      </c>
      <c r="P13" s="13"/>
      <c r="Q13" s="17">
        <v>134</v>
      </c>
      <c r="R13" s="15"/>
      <c r="S13" s="16"/>
      <c r="T13" s="16"/>
      <c r="U13" s="16"/>
      <c r="V13" s="18">
        <v>1</v>
      </c>
      <c r="W13" s="16">
        <v>56</v>
      </c>
      <c r="X13" s="13"/>
      <c r="Y13" s="13"/>
      <c r="Z13" s="13"/>
      <c r="AA13" s="103">
        <v>190</v>
      </c>
      <c r="AB13" s="16"/>
      <c r="AC13" s="13"/>
      <c r="AD13" s="13"/>
      <c r="AE13" s="13"/>
      <c r="AF13" s="132"/>
      <c r="AG13" s="136"/>
      <c r="AH13" s="20"/>
      <c r="AI13" s="21"/>
      <c r="AJ13" s="22"/>
      <c r="AK13" s="22"/>
      <c r="AL13" s="22"/>
      <c r="AM13" s="22"/>
      <c r="AN13" s="137"/>
      <c r="AO13" s="20"/>
      <c r="AP13" s="20"/>
      <c r="AQ13" s="20"/>
      <c r="AR13" s="20"/>
      <c r="AS13" s="151"/>
      <c r="AT13" s="20"/>
      <c r="AU13" s="22"/>
      <c r="AV13" s="22"/>
      <c r="AW13" s="22"/>
      <c r="AX13" s="21"/>
      <c r="AY13" s="136"/>
      <c r="AZ13" s="22"/>
      <c r="BA13" s="22"/>
      <c r="BB13" s="22"/>
      <c r="BC13" s="137"/>
      <c r="BD13" s="16"/>
      <c r="BE13" s="16"/>
      <c r="BF13" s="17"/>
      <c r="BG13" s="13"/>
      <c r="BH13" s="13"/>
      <c r="BI13" s="13"/>
      <c r="BJ13" s="13"/>
      <c r="BK13" s="13"/>
      <c r="BL13" s="15"/>
      <c r="BM13" s="16"/>
      <c r="BN13" s="16"/>
      <c r="BO13" s="16"/>
      <c r="BP13" s="18"/>
      <c r="BQ13" s="16"/>
      <c r="BR13" s="13"/>
      <c r="BS13" s="13"/>
      <c r="BT13" s="13"/>
      <c r="BU13" s="14"/>
      <c r="BV13" s="15"/>
      <c r="BW13" s="13"/>
      <c r="BX13" s="13"/>
      <c r="BY13" s="13"/>
      <c r="BZ13" s="153"/>
      <c r="CA13" s="16"/>
      <c r="CB13" s="16"/>
      <c r="CC13" s="17"/>
      <c r="CD13" s="13"/>
      <c r="CE13" s="13"/>
      <c r="CF13" s="13"/>
      <c r="CG13" s="13"/>
      <c r="CH13" s="103"/>
      <c r="CI13" s="16"/>
      <c r="CJ13" s="16"/>
      <c r="CK13" s="16"/>
      <c r="CL13" s="16"/>
      <c r="CM13" s="18"/>
      <c r="CN13" s="16"/>
      <c r="CO13" s="13"/>
      <c r="CP13" s="13"/>
      <c r="CQ13" s="13"/>
      <c r="CR13" s="132"/>
      <c r="CS13" s="155"/>
      <c r="CT13" s="13"/>
      <c r="CU13" s="13"/>
      <c r="CV13" s="13"/>
      <c r="CW13" s="103"/>
      <c r="CX13" s="163" t="s">
        <v>49</v>
      </c>
      <c r="CY13" s="13" t="s">
        <v>122</v>
      </c>
    </row>
    <row r="14" spans="1:103" ht="18.75" customHeight="1" x14ac:dyDescent="0.25">
      <c r="A14" s="250" t="s">
        <v>53</v>
      </c>
      <c r="B14" s="251" t="s">
        <v>54</v>
      </c>
      <c r="C14" s="252"/>
      <c r="D14" s="253"/>
      <c r="E14" s="254"/>
      <c r="F14" s="252"/>
      <c r="G14" s="255">
        <v>11</v>
      </c>
      <c r="H14" s="255">
        <f>G14*38</f>
        <v>418</v>
      </c>
      <c r="I14" s="253">
        <v>92</v>
      </c>
      <c r="J14" s="252"/>
      <c r="K14" s="252"/>
      <c r="L14" s="256"/>
      <c r="M14" s="255"/>
      <c r="N14" s="255"/>
      <c r="O14" s="255"/>
      <c r="P14" s="255"/>
      <c r="Q14" s="256"/>
      <c r="R14" s="257"/>
      <c r="S14" s="252"/>
      <c r="T14" s="252"/>
      <c r="U14" s="252"/>
      <c r="V14" s="258"/>
      <c r="W14" s="252"/>
      <c r="X14" s="255"/>
      <c r="Y14" s="255"/>
      <c r="Z14" s="255"/>
      <c r="AA14" s="253"/>
      <c r="AB14" s="252"/>
      <c r="AC14" s="255"/>
      <c r="AD14" s="255"/>
      <c r="AE14" s="255"/>
      <c r="AF14" s="256"/>
      <c r="AG14" s="259">
        <v>6</v>
      </c>
      <c r="AH14" s="260">
        <v>228</v>
      </c>
      <c r="AI14" s="261">
        <f>AI15+AI16</f>
        <v>92</v>
      </c>
      <c r="AJ14" s="261">
        <f>AJ15+AJ16</f>
        <v>27</v>
      </c>
      <c r="AK14" s="261">
        <f>AK15+AK16</f>
        <v>65</v>
      </c>
      <c r="AL14" s="261">
        <v>0</v>
      </c>
      <c r="AM14" s="261"/>
      <c r="AN14" s="262">
        <f>AN15+AN16</f>
        <v>136</v>
      </c>
      <c r="AO14" s="260">
        <v>2</v>
      </c>
      <c r="AP14" s="260"/>
      <c r="AQ14" s="260"/>
      <c r="AR14" s="260"/>
      <c r="AS14" s="263">
        <v>2</v>
      </c>
      <c r="AT14" s="260"/>
      <c r="AU14" s="264"/>
      <c r="AV14" s="264"/>
      <c r="AW14" s="264"/>
      <c r="AX14" s="261"/>
      <c r="AY14" s="259"/>
      <c r="AZ14" s="264"/>
      <c r="BA14" s="264"/>
      <c r="BB14" s="264"/>
      <c r="BC14" s="262"/>
      <c r="BD14" s="252">
        <v>5</v>
      </c>
      <c r="BE14" s="252"/>
      <c r="BF14" s="256"/>
      <c r="BG14" s="255"/>
      <c r="BH14" s="255"/>
      <c r="BI14" s="255"/>
      <c r="BJ14" s="255"/>
      <c r="BK14" s="255"/>
      <c r="BL14" s="257"/>
      <c r="BM14" s="252"/>
      <c r="BN14" s="252"/>
      <c r="BO14" s="252"/>
      <c r="BP14" s="258"/>
      <c r="BQ14" s="252"/>
      <c r="BR14" s="255"/>
      <c r="BS14" s="255"/>
      <c r="BT14" s="255"/>
      <c r="BU14" s="265"/>
      <c r="BV14" s="257"/>
      <c r="BW14" s="255"/>
      <c r="BX14" s="255"/>
      <c r="BY14" s="255"/>
      <c r="BZ14" s="253"/>
      <c r="CA14" s="252"/>
      <c r="CB14" s="252"/>
      <c r="CC14" s="256"/>
      <c r="CD14" s="255"/>
      <c r="CE14" s="255"/>
      <c r="CF14" s="255"/>
      <c r="CG14" s="255"/>
      <c r="CH14" s="253"/>
      <c r="CI14" s="252"/>
      <c r="CJ14" s="252"/>
      <c r="CK14" s="252"/>
      <c r="CL14" s="252"/>
      <c r="CM14" s="258"/>
      <c r="CN14" s="252"/>
      <c r="CO14" s="255"/>
      <c r="CP14" s="255"/>
      <c r="CQ14" s="255"/>
      <c r="CR14" s="256"/>
      <c r="CS14" s="266"/>
      <c r="CT14" s="255"/>
      <c r="CU14" s="255"/>
      <c r="CV14" s="255"/>
      <c r="CW14" s="253"/>
      <c r="CX14" s="267"/>
      <c r="CY14" s="268"/>
    </row>
    <row r="15" spans="1:103" ht="45.75" customHeight="1" x14ac:dyDescent="0.25">
      <c r="A15" s="23" t="s">
        <v>55</v>
      </c>
      <c r="B15" s="126" t="s">
        <v>56</v>
      </c>
      <c r="C15" s="122" t="s">
        <v>46</v>
      </c>
      <c r="D15" s="104" t="s">
        <v>47</v>
      </c>
      <c r="E15" s="117" t="s">
        <v>103</v>
      </c>
      <c r="F15" s="115"/>
      <c r="G15" s="24">
        <v>3</v>
      </c>
      <c r="H15" s="24">
        <v>114</v>
      </c>
      <c r="I15" s="104">
        <v>54</v>
      </c>
      <c r="J15" s="16"/>
      <c r="K15" s="16"/>
      <c r="L15" s="17"/>
      <c r="M15" s="13"/>
      <c r="N15" s="13"/>
      <c r="O15" s="13"/>
      <c r="P15" s="13"/>
      <c r="Q15" s="17"/>
      <c r="R15" s="15"/>
      <c r="S15" s="16"/>
      <c r="T15" s="16"/>
      <c r="U15" s="16"/>
      <c r="V15" s="18"/>
      <c r="W15" s="16"/>
      <c r="X15" s="13"/>
      <c r="Y15" s="13"/>
      <c r="Z15" s="25"/>
      <c r="AA15" s="103"/>
      <c r="AB15" s="16"/>
      <c r="AC15" s="19"/>
      <c r="AD15" s="19"/>
      <c r="AE15" s="19"/>
      <c r="AF15" s="17"/>
      <c r="AG15" s="136">
        <v>3</v>
      </c>
      <c r="AH15" s="20">
        <v>114</v>
      </c>
      <c r="AI15" s="21">
        <v>54</v>
      </c>
      <c r="AJ15" s="22">
        <v>27</v>
      </c>
      <c r="AK15" s="22">
        <v>27</v>
      </c>
      <c r="AL15" s="22">
        <v>0</v>
      </c>
      <c r="AM15" s="22">
        <v>0</v>
      </c>
      <c r="AN15" s="137">
        <f>AH15-AI15</f>
        <v>60</v>
      </c>
      <c r="AO15" s="20">
        <v>2</v>
      </c>
      <c r="AP15" s="20"/>
      <c r="AQ15" s="20"/>
      <c r="AR15" s="20"/>
      <c r="AS15" s="151">
        <v>2</v>
      </c>
      <c r="AT15" s="20"/>
      <c r="AU15" s="22"/>
      <c r="AV15" s="22"/>
      <c r="AW15" s="26"/>
      <c r="AX15" s="21"/>
      <c r="AY15" s="136"/>
      <c r="AZ15" s="22"/>
      <c r="BA15" s="22"/>
      <c r="BB15" s="22"/>
      <c r="BC15" s="137"/>
      <c r="BD15" s="16"/>
      <c r="BE15" s="16"/>
      <c r="BF15" s="17"/>
      <c r="BG15" s="13"/>
      <c r="BH15" s="13"/>
      <c r="BI15" s="13"/>
      <c r="BJ15" s="13"/>
      <c r="BK15" s="13"/>
      <c r="BL15" s="15"/>
      <c r="BM15" s="16"/>
      <c r="BN15" s="16"/>
      <c r="BO15" s="16"/>
      <c r="BP15" s="18"/>
      <c r="BQ15" s="16"/>
      <c r="BR15" s="13"/>
      <c r="BS15" s="13"/>
      <c r="BT15" s="25"/>
      <c r="BU15" s="14"/>
      <c r="BV15" s="15"/>
      <c r="BW15" s="13"/>
      <c r="BX15" s="13"/>
      <c r="BY15" s="13"/>
      <c r="BZ15" s="153"/>
      <c r="CA15" s="16"/>
      <c r="CB15" s="16"/>
      <c r="CC15" s="17"/>
      <c r="CD15" s="13"/>
      <c r="CE15" s="13"/>
      <c r="CF15" s="13"/>
      <c r="CG15" s="13"/>
      <c r="CH15" s="103"/>
      <c r="CI15" s="16"/>
      <c r="CJ15" s="16"/>
      <c r="CK15" s="16"/>
      <c r="CL15" s="16"/>
      <c r="CM15" s="18"/>
      <c r="CN15" s="16"/>
      <c r="CO15" s="13"/>
      <c r="CP15" s="13"/>
      <c r="CQ15" s="25"/>
      <c r="CR15" s="132"/>
      <c r="CS15" s="155"/>
      <c r="CT15" s="13"/>
      <c r="CU15" s="13"/>
      <c r="CV15" s="13"/>
      <c r="CW15" s="103"/>
      <c r="CX15" s="164" t="s">
        <v>49</v>
      </c>
      <c r="CY15" s="24" t="s">
        <v>123</v>
      </c>
    </row>
    <row r="16" spans="1:103" ht="33.75" customHeight="1" x14ac:dyDescent="0.25">
      <c r="A16" s="73" t="s">
        <v>57</v>
      </c>
      <c r="B16" s="127" t="s">
        <v>58</v>
      </c>
      <c r="C16" s="123" t="s">
        <v>46</v>
      </c>
      <c r="D16" s="105" t="s">
        <v>47</v>
      </c>
      <c r="E16" s="117" t="s">
        <v>103</v>
      </c>
      <c r="F16" s="29"/>
      <c r="G16" s="33">
        <v>3</v>
      </c>
      <c r="H16" s="33">
        <v>114</v>
      </c>
      <c r="I16" s="105">
        <v>38</v>
      </c>
      <c r="J16" s="44"/>
      <c r="K16" s="44"/>
      <c r="L16" s="45"/>
      <c r="M16" s="74"/>
      <c r="N16" s="74"/>
      <c r="O16" s="74"/>
      <c r="P16" s="74"/>
      <c r="Q16" s="113"/>
      <c r="R16" s="44"/>
      <c r="S16" s="44"/>
      <c r="T16" s="44"/>
      <c r="U16" s="44"/>
      <c r="V16" s="110"/>
      <c r="W16" s="44"/>
      <c r="X16" s="74"/>
      <c r="Y16" s="74"/>
      <c r="Z16" s="75"/>
      <c r="AA16" s="130"/>
      <c r="AB16" s="44"/>
      <c r="AC16" s="42"/>
      <c r="AD16" s="42"/>
      <c r="AE16" s="42"/>
      <c r="AF16" s="45"/>
      <c r="AG16" s="138">
        <v>3</v>
      </c>
      <c r="AH16" s="47">
        <v>114</v>
      </c>
      <c r="AI16" s="48">
        <v>38</v>
      </c>
      <c r="AJ16" s="49">
        <v>0</v>
      </c>
      <c r="AK16" s="49">
        <v>38</v>
      </c>
      <c r="AL16" s="49">
        <v>0</v>
      </c>
      <c r="AM16" s="49">
        <v>0</v>
      </c>
      <c r="AN16" s="139">
        <f>AH16-AI16</f>
        <v>76</v>
      </c>
      <c r="AO16" s="47"/>
      <c r="AP16" s="47"/>
      <c r="AQ16" s="47"/>
      <c r="AR16" s="47"/>
      <c r="AS16" s="146"/>
      <c r="AT16" s="47"/>
      <c r="AU16" s="49"/>
      <c r="AV16" s="49"/>
      <c r="AW16" s="78"/>
      <c r="AX16" s="48"/>
      <c r="AY16" s="138"/>
      <c r="AZ16" s="49"/>
      <c r="BA16" s="49"/>
      <c r="BB16" s="49"/>
      <c r="BC16" s="139"/>
      <c r="BD16" s="16"/>
      <c r="BE16" s="16"/>
      <c r="BF16" s="17"/>
      <c r="BG16" s="74"/>
      <c r="BH16" s="74"/>
      <c r="BI16" s="74"/>
      <c r="BJ16" s="74"/>
      <c r="BK16" s="130"/>
      <c r="BL16" s="44"/>
      <c r="BM16" s="44"/>
      <c r="BN16" s="44"/>
      <c r="BO16" s="44"/>
      <c r="BP16" s="110"/>
      <c r="BQ16" s="44"/>
      <c r="BR16" s="74"/>
      <c r="BS16" s="74"/>
      <c r="BT16" s="75"/>
      <c r="BU16" s="130"/>
      <c r="BV16" s="44"/>
      <c r="BW16" s="74"/>
      <c r="BX16" s="74"/>
      <c r="BY16" s="74"/>
      <c r="BZ16" s="113"/>
      <c r="CA16" s="44"/>
      <c r="CB16" s="44"/>
      <c r="CC16" s="45"/>
      <c r="CD16" s="74"/>
      <c r="CE16" s="74"/>
      <c r="CF16" s="74"/>
      <c r="CG16" s="74"/>
      <c r="CH16" s="130"/>
      <c r="CI16" s="44"/>
      <c r="CJ16" s="44"/>
      <c r="CK16" s="44"/>
      <c r="CL16" s="44"/>
      <c r="CM16" s="110"/>
      <c r="CN16" s="44"/>
      <c r="CO16" s="74"/>
      <c r="CP16" s="74"/>
      <c r="CQ16" s="75"/>
      <c r="CR16" s="154"/>
      <c r="CS16" s="156"/>
      <c r="CT16" s="74"/>
      <c r="CU16" s="74"/>
      <c r="CV16" s="74"/>
      <c r="CW16" s="130"/>
      <c r="CX16" s="165" t="s">
        <v>59</v>
      </c>
      <c r="CY16" s="24" t="s">
        <v>124</v>
      </c>
    </row>
    <row r="17" spans="1:103" ht="48.75" customHeight="1" x14ac:dyDescent="0.25">
      <c r="A17" s="76" t="s">
        <v>102</v>
      </c>
      <c r="B17" s="128" t="s">
        <v>101</v>
      </c>
      <c r="C17" s="124" t="s">
        <v>46</v>
      </c>
      <c r="D17" s="120" t="s">
        <v>47</v>
      </c>
      <c r="E17" s="117" t="s">
        <v>103</v>
      </c>
      <c r="F17" s="102"/>
      <c r="G17" s="100">
        <v>5</v>
      </c>
      <c r="H17" s="100">
        <v>190</v>
      </c>
      <c r="I17" s="106">
        <v>0</v>
      </c>
      <c r="J17" s="102"/>
      <c r="K17" s="77"/>
      <c r="L17" s="77"/>
      <c r="M17" s="77"/>
      <c r="N17" s="77"/>
      <c r="O17" s="77"/>
      <c r="P17" s="77"/>
      <c r="Q17" s="111"/>
      <c r="R17" s="102"/>
      <c r="S17" s="77"/>
      <c r="T17" s="77"/>
      <c r="U17" s="77"/>
      <c r="V17" s="111"/>
      <c r="W17" s="102"/>
      <c r="X17" s="77"/>
      <c r="Y17" s="77"/>
      <c r="Z17" s="77"/>
      <c r="AA17" s="111"/>
      <c r="AB17" s="102"/>
      <c r="AC17" s="77"/>
      <c r="AD17" s="77"/>
      <c r="AE17" s="77"/>
      <c r="AF17" s="133"/>
      <c r="AG17" s="140"/>
      <c r="AH17" s="77"/>
      <c r="AI17" s="77"/>
      <c r="AJ17" s="77"/>
      <c r="AK17" s="77"/>
      <c r="AL17" s="77"/>
      <c r="AM17" s="77"/>
      <c r="AN17" s="111"/>
      <c r="AO17" s="102"/>
      <c r="AP17" s="77"/>
      <c r="AQ17" s="77"/>
      <c r="AR17" s="77"/>
      <c r="AS17" s="111"/>
      <c r="AT17" s="102"/>
      <c r="AU17" s="77"/>
      <c r="AV17" s="77"/>
      <c r="AW17" s="77"/>
      <c r="AX17" s="133"/>
      <c r="AY17" s="140"/>
      <c r="AZ17" s="77"/>
      <c r="BA17" s="77"/>
      <c r="BB17" s="77"/>
      <c r="BC17" s="111"/>
      <c r="BD17" s="147">
        <v>5</v>
      </c>
      <c r="BE17" s="100">
        <v>190</v>
      </c>
      <c r="BF17" s="100">
        <v>0</v>
      </c>
      <c r="BG17" s="101">
        <v>0</v>
      </c>
      <c r="BH17" s="101">
        <v>0</v>
      </c>
      <c r="BI17" s="101">
        <v>0</v>
      </c>
      <c r="BJ17" s="101">
        <v>0</v>
      </c>
      <c r="BK17" s="159">
        <v>190</v>
      </c>
      <c r="BL17" s="102"/>
      <c r="BM17" s="77"/>
      <c r="BN17" s="77"/>
      <c r="BO17" s="77"/>
      <c r="BP17" s="111"/>
      <c r="BQ17" s="102"/>
      <c r="BR17" s="77"/>
      <c r="BS17" s="77"/>
      <c r="BT17" s="77"/>
      <c r="BU17" s="111"/>
      <c r="BV17" s="102"/>
      <c r="BW17" s="77"/>
      <c r="BX17" s="77"/>
      <c r="BY17" s="77"/>
      <c r="BZ17" s="111"/>
      <c r="CA17" s="102"/>
      <c r="CB17" s="77"/>
      <c r="CC17" s="77"/>
      <c r="CD17" s="77"/>
      <c r="CE17" s="77"/>
      <c r="CF17" s="77"/>
      <c r="CG17" s="77"/>
      <c r="CH17" s="111"/>
      <c r="CI17" s="102"/>
      <c r="CJ17" s="77"/>
      <c r="CK17" s="77"/>
      <c r="CL17" s="77"/>
      <c r="CM17" s="111"/>
      <c r="CN17" s="102"/>
      <c r="CO17" s="77"/>
      <c r="CP17" s="77"/>
      <c r="CQ17" s="77"/>
      <c r="CR17" s="133"/>
      <c r="CS17" s="140"/>
      <c r="CT17" s="77"/>
      <c r="CU17" s="77"/>
      <c r="CV17" s="77"/>
      <c r="CW17" s="111"/>
      <c r="CX17" s="163" t="s">
        <v>49</v>
      </c>
      <c r="CY17" s="276" t="s">
        <v>125</v>
      </c>
    </row>
    <row r="18" spans="1:103" ht="17.25" customHeight="1" x14ac:dyDescent="0.25">
      <c r="A18" s="230" t="s">
        <v>60</v>
      </c>
      <c r="B18" s="231" t="s">
        <v>61</v>
      </c>
      <c r="C18" s="232"/>
      <c r="D18" s="233"/>
      <c r="E18" s="234"/>
      <c r="F18" s="232"/>
      <c r="G18" s="235">
        <v>10</v>
      </c>
      <c r="H18" s="235">
        <v>380</v>
      </c>
      <c r="I18" s="233">
        <v>160</v>
      </c>
      <c r="J18" s="232">
        <v>2</v>
      </c>
      <c r="K18" s="232"/>
      <c r="L18" s="222"/>
      <c r="M18" s="223"/>
      <c r="N18" s="223"/>
      <c r="O18" s="223"/>
      <c r="P18" s="235"/>
      <c r="Q18" s="233"/>
      <c r="R18" s="232"/>
      <c r="S18" s="232"/>
      <c r="T18" s="232"/>
      <c r="U18" s="232"/>
      <c r="V18" s="236"/>
      <c r="W18" s="232"/>
      <c r="X18" s="235"/>
      <c r="Y18" s="235"/>
      <c r="Z18" s="235"/>
      <c r="AA18" s="233"/>
      <c r="AB18" s="232"/>
      <c r="AC18" s="235"/>
      <c r="AD18" s="235"/>
      <c r="AE18" s="235"/>
      <c r="AF18" s="237"/>
      <c r="AG18" s="238">
        <v>4</v>
      </c>
      <c r="AH18" s="239"/>
      <c r="AI18" s="240"/>
      <c r="AJ18" s="240"/>
      <c r="AK18" s="240"/>
      <c r="AL18" s="241"/>
      <c r="AM18" s="241"/>
      <c r="AN18" s="242"/>
      <c r="AO18" s="239"/>
      <c r="AP18" s="239"/>
      <c r="AQ18" s="239"/>
      <c r="AR18" s="239"/>
      <c r="AS18" s="243"/>
      <c r="AT18" s="239"/>
      <c r="AU18" s="244"/>
      <c r="AV18" s="244"/>
      <c r="AW18" s="244"/>
      <c r="AX18" s="241"/>
      <c r="AY18" s="238"/>
      <c r="AZ18" s="244"/>
      <c r="BA18" s="244"/>
      <c r="BB18" s="244"/>
      <c r="BC18" s="242"/>
      <c r="BD18" s="198">
        <v>4</v>
      </c>
      <c r="BE18" s="198"/>
      <c r="BF18" s="245"/>
      <c r="BG18" s="235"/>
      <c r="BH18" s="235"/>
      <c r="BI18" s="235"/>
      <c r="BJ18" s="235"/>
      <c r="BK18" s="235"/>
      <c r="BL18" s="246"/>
      <c r="BM18" s="232"/>
      <c r="BN18" s="232"/>
      <c r="BO18" s="232"/>
      <c r="BP18" s="236"/>
      <c r="BQ18" s="232"/>
      <c r="BR18" s="235"/>
      <c r="BS18" s="235"/>
      <c r="BT18" s="235"/>
      <c r="BU18" s="233"/>
      <c r="BV18" s="232"/>
      <c r="BW18" s="235"/>
      <c r="BX18" s="235"/>
      <c r="BY18" s="235"/>
      <c r="BZ18" s="233"/>
      <c r="CA18" s="232"/>
      <c r="CB18" s="232"/>
      <c r="CC18" s="237"/>
      <c r="CD18" s="235"/>
      <c r="CE18" s="235"/>
      <c r="CF18" s="235"/>
      <c r="CG18" s="235"/>
      <c r="CH18" s="233"/>
      <c r="CI18" s="232"/>
      <c r="CJ18" s="232"/>
      <c r="CK18" s="232"/>
      <c r="CL18" s="232"/>
      <c r="CM18" s="236"/>
      <c r="CN18" s="232"/>
      <c r="CO18" s="235"/>
      <c r="CP18" s="235"/>
      <c r="CQ18" s="235"/>
      <c r="CR18" s="237"/>
      <c r="CS18" s="247"/>
      <c r="CT18" s="235"/>
      <c r="CU18" s="235"/>
      <c r="CV18" s="235"/>
      <c r="CW18" s="233"/>
      <c r="CX18" s="248"/>
      <c r="CY18" s="249"/>
    </row>
    <row r="19" spans="1:103" ht="48.75" customHeight="1" x14ac:dyDescent="0.25">
      <c r="A19" s="189" t="s">
        <v>62</v>
      </c>
      <c r="B19" s="184" t="s">
        <v>107</v>
      </c>
      <c r="C19" s="123" t="s">
        <v>63</v>
      </c>
      <c r="D19" s="105" t="s">
        <v>47</v>
      </c>
      <c r="E19" s="179" t="s">
        <v>103</v>
      </c>
      <c r="F19" s="29"/>
      <c r="G19" s="180">
        <v>10</v>
      </c>
      <c r="H19" s="33">
        <v>380</v>
      </c>
      <c r="I19" s="131">
        <v>160</v>
      </c>
      <c r="J19" s="28">
        <v>2</v>
      </c>
      <c r="K19" s="39">
        <f t="shared" ref="K19:K26" si="0">38*2</f>
        <v>76</v>
      </c>
      <c r="L19" s="181">
        <v>32</v>
      </c>
      <c r="M19" s="181">
        <v>16</v>
      </c>
      <c r="N19" s="181">
        <v>16</v>
      </c>
      <c r="O19" s="181">
        <v>0</v>
      </c>
      <c r="P19" s="28"/>
      <c r="Q19" s="144">
        <v>44</v>
      </c>
      <c r="R19" s="28">
        <v>2</v>
      </c>
      <c r="S19" s="28"/>
      <c r="T19" s="28"/>
      <c r="U19" s="28"/>
      <c r="V19" s="166">
        <v>2</v>
      </c>
      <c r="W19" s="28"/>
      <c r="X19" s="27"/>
      <c r="Y19" s="27"/>
      <c r="Z19" s="27"/>
      <c r="AA19" s="144"/>
      <c r="AB19" s="28"/>
      <c r="AC19" s="27"/>
      <c r="AD19" s="27"/>
      <c r="AE19" s="27"/>
      <c r="AF19" s="39"/>
      <c r="AG19" s="143">
        <v>4</v>
      </c>
      <c r="AH19" s="39">
        <f t="shared" ref="AH19:AH26" si="1">AG19*38</f>
        <v>152</v>
      </c>
      <c r="AI19" s="181">
        <v>64</v>
      </c>
      <c r="AJ19" s="181">
        <v>32</v>
      </c>
      <c r="AK19" s="181">
        <v>32</v>
      </c>
      <c r="AL19" s="28">
        <v>0</v>
      </c>
      <c r="AM19" s="27">
        <v>0</v>
      </c>
      <c r="AN19" s="144">
        <v>88</v>
      </c>
      <c r="AO19" s="28">
        <v>4</v>
      </c>
      <c r="AP19" s="28"/>
      <c r="AQ19" s="28"/>
      <c r="AR19" s="28"/>
      <c r="AS19" s="166">
        <v>4</v>
      </c>
      <c r="AT19" s="28"/>
      <c r="AU19" s="27"/>
      <c r="AV19" s="27"/>
      <c r="AW19" s="27"/>
      <c r="AX19" s="39"/>
      <c r="AY19" s="143"/>
      <c r="AZ19" s="27"/>
      <c r="BA19" s="27"/>
      <c r="BB19" s="27"/>
      <c r="BC19" s="144"/>
      <c r="BD19" s="28">
        <v>4</v>
      </c>
      <c r="BE19" s="27">
        <v>152</v>
      </c>
      <c r="BF19" s="181">
        <v>64</v>
      </c>
      <c r="BG19" s="181">
        <v>32</v>
      </c>
      <c r="BH19" s="181">
        <v>32</v>
      </c>
      <c r="BI19" s="28">
        <v>0</v>
      </c>
      <c r="BJ19" s="27">
        <v>0</v>
      </c>
      <c r="BK19" s="144">
        <v>88</v>
      </c>
      <c r="BL19" s="28">
        <v>4</v>
      </c>
      <c r="BM19" s="28"/>
      <c r="BN19" s="28"/>
      <c r="BO19" s="28"/>
      <c r="BP19" s="166">
        <v>4</v>
      </c>
      <c r="BQ19" s="28"/>
      <c r="BR19" s="27"/>
      <c r="BS19" s="27"/>
      <c r="BT19" s="27"/>
      <c r="BU19" s="144"/>
      <c r="BV19" s="28"/>
      <c r="BW19" s="27"/>
      <c r="BX19" s="27"/>
      <c r="BY19" s="27"/>
      <c r="BZ19" s="144"/>
      <c r="CA19" s="28"/>
      <c r="CB19" s="27"/>
      <c r="CC19" s="182"/>
      <c r="CD19" s="28"/>
      <c r="CE19" s="27"/>
      <c r="CF19" s="27"/>
      <c r="CG19" s="27"/>
      <c r="CH19" s="144"/>
      <c r="CI19" s="28"/>
      <c r="CJ19" s="28"/>
      <c r="CK19" s="28"/>
      <c r="CL19" s="28"/>
      <c r="CM19" s="166"/>
      <c r="CN19" s="29"/>
      <c r="CO19" s="30"/>
      <c r="CP19" s="30"/>
      <c r="CQ19" s="30"/>
      <c r="CR19" s="37"/>
      <c r="CS19" s="157"/>
      <c r="CT19" s="30"/>
      <c r="CU19" s="30"/>
      <c r="CV19" s="30"/>
      <c r="CW19" s="131"/>
      <c r="CX19" s="165" t="s">
        <v>59</v>
      </c>
      <c r="CY19" s="372"/>
    </row>
    <row r="20" spans="1:103" ht="47.25" customHeight="1" x14ac:dyDescent="0.25">
      <c r="A20" s="190"/>
      <c r="B20" s="191" t="s">
        <v>114</v>
      </c>
      <c r="C20" s="123" t="s">
        <v>63</v>
      </c>
      <c r="D20" s="105" t="s">
        <v>47</v>
      </c>
      <c r="E20" s="179" t="s">
        <v>103</v>
      </c>
      <c r="F20" s="186"/>
      <c r="G20" s="187">
        <v>2</v>
      </c>
      <c r="H20" s="185">
        <v>76</v>
      </c>
      <c r="I20" s="131">
        <v>160</v>
      </c>
      <c r="J20" s="28">
        <v>2</v>
      </c>
      <c r="K20" s="39">
        <f t="shared" si="0"/>
        <v>76</v>
      </c>
      <c r="L20" s="181">
        <v>32</v>
      </c>
      <c r="M20" s="181">
        <v>16</v>
      </c>
      <c r="N20" s="181">
        <v>16</v>
      </c>
      <c r="O20" s="181">
        <v>0</v>
      </c>
      <c r="P20" s="28"/>
      <c r="Q20" s="144">
        <v>44</v>
      </c>
      <c r="R20" s="28">
        <v>2</v>
      </c>
      <c r="S20" s="28"/>
      <c r="T20" s="28"/>
      <c r="U20" s="28"/>
      <c r="V20" s="166">
        <v>2</v>
      </c>
      <c r="W20" s="28"/>
      <c r="X20" s="27"/>
      <c r="Y20" s="27"/>
      <c r="Z20" s="27"/>
      <c r="AA20" s="144"/>
      <c r="AB20" s="28"/>
      <c r="AC20" s="27"/>
      <c r="AD20" s="27"/>
      <c r="AE20" s="27"/>
      <c r="AF20" s="39"/>
      <c r="AG20" s="143">
        <v>4</v>
      </c>
      <c r="AH20" s="39">
        <f t="shared" si="1"/>
        <v>152</v>
      </c>
      <c r="AI20" s="181">
        <v>64</v>
      </c>
      <c r="AJ20" s="181">
        <v>32</v>
      </c>
      <c r="AK20" s="181">
        <v>32</v>
      </c>
      <c r="AL20" s="28">
        <v>0</v>
      </c>
      <c r="AM20" s="27">
        <v>0</v>
      </c>
      <c r="AN20" s="144">
        <v>88</v>
      </c>
      <c r="AO20" s="28">
        <v>4</v>
      </c>
      <c r="AP20" s="28"/>
      <c r="AQ20" s="28"/>
      <c r="AR20" s="28"/>
      <c r="AS20" s="166">
        <v>4</v>
      </c>
      <c r="AT20" s="28"/>
      <c r="AU20" s="27"/>
      <c r="AV20" s="27"/>
      <c r="AW20" s="27"/>
      <c r="AX20" s="39"/>
      <c r="AY20" s="143"/>
      <c r="AZ20" s="27"/>
      <c r="BA20" s="27"/>
      <c r="BB20" s="27"/>
      <c r="BC20" s="144"/>
      <c r="BD20" s="28">
        <v>4</v>
      </c>
      <c r="BE20" s="27">
        <v>152</v>
      </c>
      <c r="BF20" s="181">
        <v>64</v>
      </c>
      <c r="BG20" s="181">
        <v>32</v>
      </c>
      <c r="BH20" s="181">
        <v>32</v>
      </c>
      <c r="BI20" s="28">
        <v>0</v>
      </c>
      <c r="BJ20" s="27">
        <v>0</v>
      </c>
      <c r="BK20" s="144">
        <v>88</v>
      </c>
      <c r="BL20" s="28">
        <v>4</v>
      </c>
      <c r="BM20" s="28"/>
      <c r="BN20" s="28"/>
      <c r="BO20" s="28"/>
      <c r="BP20" s="166">
        <v>4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5" t="s">
        <v>108</v>
      </c>
      <c r="CY20" s="185" t="s">
        <v>109</v>
      </c>
    </row>
    <row r="21" spans="1:103" ht="24.75" customHeight="1" x14ac:dyDescent="0.25">
      <c r="A21" s="190"/>
      <c r="B21" s="192" t="s">
        <v>119</v>
      </c>
      <c r="C21" s="123" t="s">
        <v>63</v>
      </c>
      <c r="D21" s="105" t="s">
        <v>47</v>
      </c>
      <c r="E21" s="179" t="s">
        <v>103</v>
      </c>
      <c r="F21" s="186"/>
      <c r="G21" s="187">
        <v>2</v>
      </c>
      <c r="H21" s="185">
        <v>76</v>
      </c>
      <c r="I21" s="131">
        <v>160</v>
      </c>
      <c r="J21" s="28">
        <v>2</v>
      </c>
      <c r="K21" s="39">
        <f t="shared" si="0"/>
        <v>76</v>
      </c>
      <c r="L21" s="181">
        <v>32</v>
      </c>
      <c r="M21" s="181">
        <v>16</v>
      </c>
      <c r="N21" s="181">
        <v>16</v>
      </c>
      <c r="O21" s="181">
        <v>0</v>
      </c>
      <c r="P21" s="28"/>
      <c r="Q21" s="144">
        <v>44</v>
      </c>
      <c r="R21" s="28">
        <v>2</v>
      </c>
      <c r="S21" s="28"/>
      <c r="T21" s="28"/>
      <c r="U21" s="28"/>
      <c r="V21" s="166">
        <v>2</v>
      </c>
      <c r="W21" s="28"/>
      <c r="X21" s="27"/>
      <c r="Y21" s="27"/>
      <c r="Z21" s="27"/>
      <c r="AA21" s="144"/>
      <c r="AB21" s="28"/>
      <c r="AC21" s="27"/>
      <c r="AD21" s="27"/>
      <c r="AE21" s="27"/>
      <c r="AF21" s="39"/>
      <c r="AG21" s="143">
        <v>4</v>
      </c>
      <c r="AH21" s="39">
        <f t="shared" si="1"/>
        <v>152</v>
      </c>
      <c r="AI21" s="181">
        <v>64</v>
      </c>
      <c r="AJ21" s="181">
        <v>32</v>
      </c>
      <c r="AK21" s="181">
        <v>32</v>
      </c>
      <c r="AL21" s="28">
        <v>0</v>
      </c>
      <c r="AM21" s="27">
        <v>0</v>
      </c>
      <c r="AN21" s="144">
        <v>88</v>
      </c>
      <c r="AO21" s="28">
        <v>4</v>
      </c>
      <c r="AP21" s="28"/>
      <c r="AQ21" s="28"/>
      <c r="AR21" s="28"/>
      <c r="AS21" s="166">
        <v>4</v>
      </c>
      <c r="AT21" s="28"/>
      <c r="AU21" s="27"/>
      <c r="AV21" s="27"/>
      <c r="AW21" s="27"/>
      <c r="AX21" s="39"/>
      <c r="AY21" s="143"/>
      <c r="AZ21" s="27"/>
      <c r="BA21" s="27"/>
      <c r="BB21" s="27"/>
      <c r="BC21" s="144"/>
      <c r="BD21" s="28">
        <v>4</v>
      </c>
      <c r="BE21" s="27">
        <v>152</v>
      </c>
      <c r="BF21" s="181">
        <v>64</v>
      </c>
      <c r="BG21" s="181">
        <v>32</v>
      </c>
      <c r="BH21" s="181">
        <v>32</v>
      </c>
      <c r="BI21" s="28">
        <v>0</v>
      </c>
      <c r="BJ21" s="27">
        <v>0</v>
      </c>
      <c r="BK21" s="144">
        <v>88</v>
      </c>
      <c r="BL21" s="28">
        <v>4</v>
      </c>
      <c r="BM21" s="28"/>
      <c r="BN21" s="28"/>
      <c r="BO21" s="28"/>
      <c r="BP21" s="166">
        <v>4</v>
      </c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23" t="s">
        <v>108</v>
      </c>
      <c r="CY21" s="185" t="s">
        <v>109</v>
      </c>
    </row>
    <row r="22" spans="1:103" ht="35.25" customHeight="1" x14ac:dyDescent="0.25">
      <c r="A22" s="190"/>
      <c r="B22" s="191" t="s">
        <v>120</v>
      </c>
      <c r="C22" s="123" t="s">
        <v>63</v>
      </c>
      <c r="D22" s="105" t="s">
        <v>47</v>
      </c>
      <c r="E22" s="179" t="s">
        <v>103</v>
      </c>
      <c r="F22" s="186"/>
      <c r="G22" s="187">
        <v>2</v>
      </c>
      <c r="H22" s="185">
        <v>76</v>
      </c>
      <c r="I22" s="131">
        <v>160</v>
      </c>
      <c r="J22" s="28">
        <v>2</v>
      </c>
      <c r="K22" s="39">
        <f t="shared" si="0"/>
        <v>76</v>
      </c>
      <c r="L22" s="181">
        <v>32</v>
      </c>
      <c r="M22" s="181">
        <v>16</v>
      </c>
      <c r="N22" s="181">
        <v>16</v>
      </c>
      <c r="O22" s="181">
        <v>0</v>
      </c>
      <c r="P22" s="28"/>
      <c r="Q22" s="144">
        <v>44</v>
      </c>
      <c r="R22" s="28">
        <v>2</v>
      </c>
      <c r="S22" s="28"/>
      <c r="T22" s="28"/>
      <c r="U22" s="28"/>
      <c r="V22" s="166">
        <v>2</v>
      </c>
      <c r="W22" s="28"/>
      <c r="X22" s="27"/>
      <c r="Y22" s="27"/>
      <c r="Z22" s="27"/>
      <c r="AA22" s="144"/>
      <c r="AB22" s="28"/>
      <c r="AC22" s="27"/>
      <c r="AD22" s="27"/>
      <c r="AE22" s="27"/>
      <c r="AF22" s="39"/>
      <c r="AG22" s="143">
        <v>4</v>
      </c>
      <c r="AH22" s="39">
        <f t="shared" si="1"/>
        <v>152</v>
      </c>
      <c r="AI22" s="181">
        <v>64</v>
      </c>
      <c r="AJ22" s="181">
        <v>32</v>
      </c>
      <c r="AK22" s="181">
        <v>32</v>
      </c>
      <c r="AL22" s="28">
        <v>0</v>
      </c>
      <c r="AM22" s="27">
        <v>0</v>
      </c>
      <c r="AN22" s="144">
        <v>88</v>
      </c>
      <c r="AO22" s="28">
        <v>4</v>
      </c>
      <c r="AP22" s="28"/>
      <c r="AQ22" s="28"/>
      <c r="AR22" s="28"/>
      <c r="AS22" s="166">
        <v>4</v>
      </c>
      <c r="AT22" s="28"/>
      <c r="AU22" s="27"/>
      <c r="AV22" s="27"/>
      <c r="AW22" s="27"/>
      <c r="AX22" s="39"/>
      <c r="AY22" s="143"/>
      <c r="AZ22" s="27"/>
      <c r="BA22" s="27"/>
      <c r="BB22" s="27"/>
      <c r="BC22" s="144"/>
      <c r="BD22" s="28">
        <v>4</v>
      </c>
      <c r="BE22" s="27">
        <v>152</v>
      </c>
      <c r="BF22" s="181">
        <v>64</v>
      </c>
      <c r="BG22" s="181">
        <v>32</v>
      </c>
      <c r="BH22" s="181">
        <v>32</v>
      </c>
      <c r="BI22" s="28">
        <v>0</v>
      </c>
      <c r="BJ22" s="27">
        <v>0</v>
      </c>
      <c r="BK22" s="144">
        <v>88</v>
      </c>
      <c r="BL22" s="28">
        <v>4</v>
      </c>
      <c r="BM22" s="28"/>
      <c r="BN22" s="28"/>
      <c r="BO22" s="28"/>
      <c r="BP22" s="166">
        <v>4</v>
      </c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5" t="s">
        <v>108</v>
      </c>
      <c r="CY22" s="185" t="s">
        <v>109</v>
      </c>
    </row>
    <row r="23" spans="1:103" ht="30.75" customHeight="1" x14ac:dyDescent="0.25">
      <c r="A23" s="190"/>
      <c r="B23" s="192" t="s">
        <v>115</v>
      </c>
      <c r="C23" s="123" t="s">
        <v>63</v>
      </c>
      <c r="D23" s="105" t="s">
        <v>47</v>
      </c>
      <c r="E23" s="179" t="s">
        <v>103</v>
      </c>
      <c r="F23" s="186"/>
      <c r="G23" s="187">
        <v>2</v>
      </c>
      <c r="H23" s="185">
        <v>76</v>
      </c>
      <c r="I23" s="131">
        <v>160</v>
      </c>
      <c r="J23" s="28">
        <v>2</v>
      </c>
      <c r="K23" s="39">
        <f t="shared" si="0"/>
        <v>76</v>
      </c>
      <c r="L23" s="181">
        <v>32</v>
      </c>
      <c r="M23" s="181">
        <v>16</v>
      </c>
      <c r="N23" s="181">
        <v>16</v>
      </c>
      <c r="O23" s="181">
        <v>0</v>
      </c>
      <c r="P23" s="28"/>
      <c r="Q23" s="144">
        <v>44</v>
      </c>
      <c r="R23" s="28">
        <v>2</v>
      </c>
      <c r="S23" s="28"/>
      <c r="T23" s="28"/>
      <c r="U23" s="28"/>
      <c r="V23" s="166">
        <v>2</v>
      </c>
      <c r="W23" s="28"/>
      <c r="X23" s="27"/>
      <c r="Y23" s="27"/>
      <c r="Z23" s="27"/>
      <c r="AA23" s="144"/>
      <c r="AB23" s="28"/>
      <c r="AC23" s="27"/>
      <c r="AD23" s="27"/>
      <c r="AE23" s="27"/>
      <c r="AF23" s="39"/>
      <c r="AG23" s="143">
        <v>4</v>
      </c>
      <c r="AH23" s="39">
        <f t="shared" si="1"/>
        <v>152</v>
      </c>
      <c r="AI23" s="181">
        <v>64</v>
      </c>
      <c r="AJ23" s="181">
        <v>32</v>
      </c>
      <c r="AK23" s="181">
        <v>32</v>
      </c>
      <c r="AL23" s="28">
        <v>0</v>
      </c>
      <c r="AM23" s="27">
        <v>0</v>
      </c>
      <c r="AN23" s="144">
        <v>88</v>
      </c>
      <c r="AO23" s="28">
        <v>4</v>
      </c>
      <c r="AP23" s="28"/>
      <c r="AQ23" s="28"/>
      <c r="AR23" s="28"/>
      <c r="AS23" s="166">
        <v>4</v>
      </c>
      <c r="AT23" s="28"/>
      <c r="AU23" s="27"/>
      <c r="AV23" s="27"/>
      <c r="AW23" s="27"/>
      <c r="AX23" s="39"/>
      <c r="AY23" s="143"/>
      <c r="AZ23" s="27"/>
      <c r="BA23" s="27"/>
      <c r="BB23" s="27"/>
      <c r="BC23" s="144"/>
      <c r="BD23" s="28">
        <v>4</v>
      </c>
      <c r="BE23" s="27">
        <v>152</v>
      </c>
      <c r="BF23" s="181">
        <v>64</v>
      </c>
      <c r="BG23" s="181">
        <v>32</v>
      </c>
      <c r="BH23" s="181">
        <v>32</v>
      </c>
      <c r="BI23" s="28">
        <v>0</v>
      </c>
      <c r="BJ23" s="27">
        <v>0</v>
      </c>
      <c r="BK23" s="144">
        <v>88</v>
      </c>
      <c r="BL23" s="28">
        <v>4</v>
      </c>
      <c r="BM23" s="28"/>
      <c r="BN23" s="28"/>
      <c r="BO23" s="28"/>
      <c r="BP23" s="166">
        <v>4</v>
      </c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23" t="s">
        <v>108</v>
      </c>
      <c r="CY23" s="185" t="s">
        <v>109</v>
      </c>
    </row>
    <row r="24" spans="1:103" ht="27.75" customHeight="1" x14ac:dyDescent="0.25">
      <c r="A24" s="190"/>
      <c r="B24" s="192" t="s">
        <v>116</v>
      </c>
      <c r="C24" s="123" t="s">
        <v>63</v>
      </c>
      <c r="D24" s="105" t="s">
        <v>47</v>
      </c>
      <c r="E24" s="179" t="s">
        <v>103</v>
      </c>
      <c r="F24" s="186"/>
      <c r="G24" s="187">
        <v>2</v>
      </c>
      <c r="H24" s="185">
        <v>76</v>
      </c>
      <c r="I24" s="131">
        <v>160</v>
      </c>
      <c r="J24" s="28">
        <v>2</v>
      </c>
      <c r="K24" s="39">
        <f t="shared" si="0"/>
        <v>76</v>
      </c>
      <c r="L24" s="181">
        <v>32</v>
      </c>
      <c r="M24" s="181">
        <v>16</v>
      </c>
      <c r="N24" s="181">
        <v>16</v>
      </c>
      <c r="O24" s="181">
        <v>0</v>
      </c>
      <c r="P24" s="28"/>
      <c r="Q24" s="144">
        <v>44</v>
      </c>
      <c r="R24" s="28">
        <v>2</v>
      </c>
      <c r="S24" s="28"/>
      <c r="T24" s="28"/>
      <c r="U24" s="28"/>
      <c r="V24" s="166">
        <v>2</v>
      </c>
      <c r="W24" s="28"/>
      <c r="X24" s="27"/>
      <c r="Y24" s="27"/>
      <c r="Z24" s="27"/>
      <c r="AA24" s="144"/>
      <c r="AB24" s="28"/>
      <c r="AC24" s="27"/>
      <c r="AD24" s="27"/>
      <c r="AE24" s="27"/>
      <c r="AF24" s="39"/>
      <c r="AG24" s="143">
        <v>4</v>
      </c>
      <c r="AH24" s="39">
        <f t="shared" si="1"/>
        <v>152</v>
      </c>
      <c r="AI24" s="181">
        <v>64</v>
      </c>
      <c r="AJ24" s="181">
        <v>32</v>
      </c>
      <c r="AK24" s="181">
        <v>32</v>
      </c>
      <c r="AL24" s="28">
        <v>0</v>
      </c>
      <c r="AM24" s="27">
        <v>0</v>
      </c>
      <c r="AN24" s="144">
        <v>88</v>
      </c>
      <c r="AO24" s="28">
        <v>4</v>
      </c>
      <c r="AP24" s="28"/>
      <c r="AQ24" s="28"/>
      <c r="AR24" s="28"/>
      <c r="AS24" s="166">
        <v>4</v>
      </c>
      <c r="AT24" s="28"/>
      <c r="AU24" s="27"/>
      <c r="AV24" s="27"/>
      <c r="AW24" s="27"/>
      <c r="AX24" s="39"/>
      <c r="AY24" s="143"/>
      <c r="AZ24" s="27"/>
      <c r="BA24" s="27"/>
      <c r="BB24" s="27"/>
      <c r="BC24" s="144"/>
      <c r="BD24" s="28">
        <v>4</v>
      </c>
      <c r="BE24" s="27">
        <v>152</v>
      </c>
      <c r="BF24" s="181">
        <v>64</v>
      </c>
      <c r="BG24" s="181">
        <v>32</v>
      </c>
      <c r="BH24" s="181">
        <v>32</v>
      </c>
      <c r="BI24" s="28">
        <v>0</v>
      </c>
      <c r="BJ24" s="27">
        <v>0</v>
      </c>
      <c r="BK24" s="144">
        <v>88</v>
      </c>
      <c r="BL24" s="28">
        <v>4</v>
      </c>
      <c r="BM24" s="28"/>
      <c r="BN24" s="28"/>
      <c r="BO24" s="28"/>
      <c r="BP24" s="166">
        <v>4</v>
      </c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5" t="s">
        <v>108</v>
      </c>
      <c r="CY24" s="185" t="s">
        <v>109</v>
      </c>
    </row>
    <row r="25" spans="1:103" ht="25.5" customHeight="1" x14ac:dyDescent="0.25">
      <c r="A25" s="190"/>
      <c r="B25" s="192" t="s">
        <v>117</v>
      </c>
      <c r="C25" s="123" t="s">
        <v>63</v>
      </c>
      <c r="D25" s="105" t="s">
        <v>47</v>
      </c>
      <c r="E25" s="179" t="s">
        <v>103</v>
      </c>
      <c r="F25" s="186"/>
      <c r="G25" s="187">
        <v>2</v>
      </c>
      <c r="H25" s="185">
        <v>76</v>
      </c>
      <c r="I25" s="363">
        <v>160</v>
      </c>
      <c r="J25" s="28">
        <v>2</v>
      </c>
      <c r="K25" s="39">
        <f t="shared" si="0"/>
        <v>76</v>
      </c>
      <c r="L25" s="181">
        <v>32</v>
      </c>
      <c r="M25" s="181">
        <v>16</v>
      </c>
      <c r="N25" s="181">
        <v>16</v>
      </c>
      <c r="O25" s="181">
        <v>0</v>
      </c>
      <c r="P25" s="28"/>
      <c r="Q25" s="144">
        <v>44</v>
      </c>
      <c r="R25" s="28">
        <v>2</v>
      </c>
      <c r="S25" s="28"/>
      <c r="T25" s="28"/>
      <c r="U25" s="28"/>
      <c r="V25" s="166">
        <v>2</v>
      </c>
      <c r="W25" s="28"/>
      <c r="X25" s="27"/>
      <c r="Y25" s="27"/>
      <c r="Z25" s="27"/>
      <c r="AA25" s="144"/>
      <c r="AB25" s="28"/>
      <c r="AC25" s="27"/>
      <c r="AD25" s="27"/>
      <c r="AE25" s="27"/>
      <c r="AF25" s="39"/>
      <c r="AG25" s="143">
        <v>4</v>
      </c>
      <c r="AH25" s="39">
        <f t="shared" si="1"/>
        <v>152</v>
      </c>
      <c r="AI25" s="181">
        <v>64</v>
      </c>
      <c r="AJ25" s="181">
        <v>32</v>
      </c>
      <c r="AK25" s="181">
        <v>32</v>
      </c>
      <c r="AL25" s="28">
        <v>0</v>
      </c>
      <c r="AM25" s="27">
        <v>0</v>
      </c>
      <c r="AN25" s="144">
        <v>88</v>
      </c>
      <c r="AO25" s="28">
        <v>4</v>
      </c>
      <c r="AP25" s="28"/>
      <c r="AQ25" s="28"/>
      <c r="AR25" s="28"/>
      <c r="AS25" s="166">
        <v>4</v>
      </c>
      <c r="AT25" s="28"/>
      <c r="AU25" s="27"/>
      <c r="AV25" s="27"/>
      <c r="AW25" s="27"/>
      <c r="AX25" s="39"/>
      <c r="AY25" s="143"/>
      <c r="AZ25" s="27"/>
      <c r="BA25" s="27"/>
      <c r="BB25" s="27"/>
      <c r="BC25" s="144"/>
      <c r="BD25" s="28">
        <v>4</v>
      </c>
      <c r="BE25" s="27">
        <v>152</v>
      </c>
      <c r="BF25" s="181">
        <v>64</v>
      </c>
      <c r="BG25" s="181">
        <v>32</v>
      </c>
      <c r="BH25" s="181">
        <v>32</v>
      </c>
      <c r="BI25" s="28">
        <v>0</v>
      </c>
      <c r="BJ25" s="27">
        <v>0</v>
      </c>
      <c r="BK25" s="144">
        <v>88</v>
      </c>
      <c r="BL25" s="28">
        <v>4</v>
      </c>
      <c r="BM25" s="28"/>
      <c r="BN25" s="28"/>
      <c r="BO25" s="28"/>
      <c r="BP25" s="166">
        <v>4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23" t="s">
        <v>108</v>
      </c>
      <c r="CY25" s="185" t="s">
        <v>109</v>
      </c>
    </row>
    <row r="26" spans="1:103" ht="30" x14ac:dyDescent="0.25">
      <c r="A26" s="183"/>
      <c r="B26" s="184" t="s">
        <v>118</v>
      </c>
      <c r="C26" s="193" t="s">
        <v>63</v>
      </c>
      <c r="D26" s="194" t="s">
        <v>47</v>
      </c>
      <c r="E26" s="195" t="s">
        <v>103</v>
      </c>
      <c r="F26" s="186"/>
      <c r="G26" s="187">
        <v>2</v>
      </c>
      <c r="H26" s="185">
        <v>76</v>
      </c>
      <c r="I26" s="364">
        <v>160</v>
      </c>
      <c r="J26" s="365">
        <v>2</v>
      </c>
      <c r="K26" s="366">
        <f t="shared" si="0"/>
        <v>76</v>
      </c>
      <c r="L26" s="98">
        <v>32</v>
      </c>
      <c r="M26" s="98">
        <v>16</v>
      </c>
      <c r="N26" s="98">
        <v>16</v>
      </c>
      <c r="O26" s="98">
        <v>0</v>
      </c>
      <c r="P26" s="365"/>
      <c r="Q26" s="367">
        <v>44</v>
      </c>
      <c r="R26" s="365">
        <v>2</v>
      </c>
      <c r="S26" s="365"/>
      <c r="T26" s="365"/>
      <c r="U26" s="365"/>
      <c r="V26" s="368">
        <v>2</v>
      </c>
      <c r="W26" s="365"/>
      <c r="X26" s="369"/>
      <c r="Y26" s="369"/>
      <c r="Z26" s="369"/>
      <c r="AA26" s="367"/>
      <c r="AB26" s="365"/>
      <c r="AC26" s="369"/>
      <c r="AD26" s="369"/>
      <c r="AE26" s="369"/>
      <c r="AF26" s="366"/>
      <c r="AG26" s="370">
        <v>4</v>
      </c>
      <c r="AH26" s="366">
        <f t="shared" si="1"/>
        <v>152</v>
      </c>
      <c r="AI26" s="98">
        <v>64</v>
      </c>
      <c r="AJ26" s="98">
        <v>32</v>
      </c>
      <c r="AK26" s="98">
        <v>32</v>
      </c>
      <c r="AL26" s="365">
        <v>0</v>
      </c>
      <c r="AM26" s="369">
        <v>0</v>
      </c>
      <c r="AN26" s="367">
        <v>88</v>
      </c>
      <c r="AO26" s="365">
        <v>4</v>
      </c>
      <c r="AP26" s="365"/>
      <c r="AQ26" s="365"/>
      <c r="AR26" s="365"/>
      <c r="AS26" s="368">
        <v>4</v>
      </c>
      <c r="AT26" s="365"/>
      <c r="AU26" s="369"/>
      <c r="AV26" s="369"/>
      <c r="AW26" s="369"/>
      <c r="AX26" s="366"/>
      <c r="AY26" s="370"/>
      <c r="AZ26" s="369"/>
      <c r="BA26" s="369"/>
      <c r="BB26" s="369"/>
      <c r="BC26" s="367"/>
      <c r="BD26" s="365">
        <v>4</v>
      </c>
      <c r="BE26" s="369">
        <v>152</v>
      </c>
      <c r="BF26" s="98">
        <v>64</v>
      </c>
      <c r="BG26" s="98">
        <v>32</v>
      </c>
      <c r="BH26" s="98">
        <v>32</v>
      </c>
      <c r="BI26" s="365">
        <v>0</v>
      </c>
      <c r="BJ26" s="369">
        <v>0</v>
      </c>
      <c r="BK26" s="367">
        <v>88</v>
      </c>
      <c r="BL26" s="365">
        <v>4</v>
      </c>
      <c r="BM26" s="365"/>
      <c r="BN26" s="365"/>
      <c r="BO26" s="365"/>
      <c r="BP26" s="368">
        <v>4</v>
      </c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5" t="s">
        <v>108</v>
      </c>
      <c r="CY26" s="188"/>
    </row>
    <row r="27" spans="1:103" ht="30" x14ac:dyDescent="0.25">
      <c r="A27" s="324"/>
      <c r="B27" s="325" t="s">
        <v>65</v>
      </c>
      <c r="C27" s="326"/>
      <c r="D27" s="327"/>
      <c r="E27" s="328"/>
      <c r="F27" s="329">
        <v>201</v>
      </c>
      <c r="G27" s="330">
        <v>201</v>
      </c>
      <c r="H27" s="330">
        <f>G27*38</f>
        <v>7638</v>
      </c>
      <c r="I27" s="331">
        <v>312</v>
      </c>
      <c r="J27" s="329"/>
      <c r="K27" s="177"/>
      <c r="L27" s="332"/>
      <c r="M27" s="332"/>
      <c r="N27" s="332"/>
      <c r="O27" s="332"/>
      <c r="P27" s="329"/>
      <c r="Q27" s="331"/>
      <c r="R27" s="329"/>
      <c r="S27" s="329"/>
      <c r="T27" s="329"/>
      <c r="U27" s="329"/>
      <c r="V27" s="333"/>
      <c r="W27" s="329"/>
      <c r="X27" s="330"/>
      <c r="Y27" s="330"/>
      <c r="Z27" s="330"/>
      <c r="AA27" s="331"/>
      <c r="AB27" s="329"/>
      <c r="AC27" s="330"/>
      <c r="AD27" s="330"/>
      <c r="AE27" s="330"/>
      <c r="AF27" s="334"/>
      <c r="AG27" s="335"/>
      <c r="AH27" s="329"/>
      <c r="AI27" s="334"/>
      <c r="AJ27" s="330"/>
      <c r="AK27" s="330"/>
      <c r="AL27" s="330"/>
      <c r="AM27" s="330"/>
      <c r="AN27" s="331"/>
      <c r="AO27" s="329"/>
      <c r="AP27" s="329"/>
      <c r="AQ27" s="329"/>
      <c r="AR27" s="329"/>
      <c r="AS27" s="178"/>
      <c r="AT27" s="329"/>
      <c r="AU27" s="330"/>
      <c r="AV27" s="330"/>
      <c r="AW27" s="330"/>
      <c r="AX27" s="334"/>
      <c r="AY27" s="335"/>
      <c r="AZ27" s="330"/>
      <c r="BA27" s="330"/>
      <c r="BB27" s="330"/>
      <c r="BC27" s="331"/>
      <c r="BD27" s="329"/>
      <c r="BE27" s="329"/>
      <c r="BF27" s="334"/>
      <c r="BG27" s="330"/>
      <c r="BH27" s="330"/>
      <c r="BI27" s="330"/>
      <c r="BJ27" s="330"/>
      <c r="BK27" s="330"/>
      <c r="BL27" s="336"/>
      <c r="BM27" s="329"/>
      <c r="BN27" s="329"/>
      <c r="BO27" s="329"/>
      <c r="BP27" s="333"/>
      <c r="BQ27" s="329"/>
      <c r="BR27" s="330"/>
      <c r="BS27" s="330"/>
      <c r="BT27" s="330"/>
      <c r="BU27" s="331"/>
      <c r="BV27" s="329"/>
      <c r="BW27" s="330"/>
      <c r="BX27" s="330"/>
      <c r="BY27" s="330"/>
      <c r="BZ27" s="331"/>
      <c r="CA27" s="326"/>
      <c r="CB27" s="337"/>
      <c r="CC27" s="338"/>
      <c r="CD27" s="338"/>
      <c r="CE27" s="338"/>
      <c r="CF27" s="338"/>
      <c r="CG27" s="338"/>
      <c r="CH27" s="339"/>
      <c r="CI27" s="340"/>
      <c r="CJ27" s="338"/>
      <c r="CK27" s="338"/>
      <c r="CL27" s="338"/>
      <c r="CM27" s="339"/>
      <c r="CN27" s="340"/>
      <c r="CO27" s="338"/>
      <c r="CP27" s="338"/>
      <c r="CQ27" s="338"/>
      <c r="CR27" s="341"/>
      <c r="CS27" s="342"/>
      <c r="CT27" s="338"/>
      <c r="CU27" s="338"/>
      <c r="CV27" s="338"/>
      <c r="CW27" s="339"/>
      <c r="CX27" s="343"/>
      <c r="CY27" s="344"/>
    </row>
    <row r="28" spans="1:103" s="90" customFormat="1" x14ac:dyDescent="0.25">
      <c r="A28" s="218" t="s">
        <v>66</v>
      </c>
      <c r="B28" s="219" t="s">
        <v>67</v>
      </c>
      <c r="C28" s="198"/>
      <c r="D28" s="199"/>
      <c r="E28" s="200"/>
      <c r="F28" s="201"/>
      <c r="G28" s="202">
        <v>50</v>
      </c>
      <c r="H28" s="202"/>
      <c r="I28" s="207">
        <v>0</v>
      </c>
      <c r="J28" s="201">
        <v>12</v>
      </c>
      <c r="K28" s="220">
        <f>J28*38</f>
        <v>456</v>
      </c>
      <c r="L28" s="221">
        <v>0</v>
      </c>
      <c r="M28" s="221">
        <v>0</v>
      </c>
      <c r="N28" s="221">
        <v>0</v>
      </c>
      <c r="O28" s="221">
        <v>0</v>
      </c>
      <c r="P28" s="201">
        <v>0</v>
      </c>
      <c r="Q28" s="207">
        <v>456</v>
      </c>
      <c r="R28" s="201"/>
      <c r="S28" s="201"/>
      <c r="T28" s="201"/>
      <c r="U28" s="201"/>
      <c r="V28" s="208"/>
      <c r="W28" s="201"/>
      <c r="X28" s="206"/>
      <c r="Y28" s="206"/>
      <c r="Z28" s="206"/>
      <c r="AA28" s="207"/>
      <c r="AB28" s="201"/>
      <c r="AC28" s="206"/>
      <c r="AD28" s="206"/>
      <c r="AE28" s="206"/>
      <c r="AF28" s="205"/>
      <c r="AG28" s="209">
        <v>12</v>
      </c>
      <c r="AH28" s="210">
        <f>AG28*38</f>
        <v>456</v>
      </c>
      <c r="AI28" s="211">
        <v>0</v>
      </c>
      <c r="AJ28" s="212">
        <v>0</v>
      </c>
      <c r="AK28" s="212">
        <v>0</v>
      </c>
      <c r="AL28" s="212">
        <v>0</v>
      </c>
      <c r="AM28" s="212">
        <v>0</v>
      </c>
      <c r="AN28" s="213">
        <v>456</v>
      </c>
      <c r="AO28" s="210"/>
      <c r="AP28" s="210"/>
      <c r="AQ28" s="210"/>
      <c r="AR28" s="210"/>
      <c r="AS28" s="214"/>
      <c r="AT28" s="210"/>
      <c r="AU28" s="212"/>
      <c r="AV28" s="212"/>
      <c r="AW28" s="212"/>
      <c r="AX28" s="211"/>
      <c r="AY28" s="209"/>
      <c r="AZ28" s="212"/>
      <c r="BA28" s="212"/>
      <c r="BB28" s="212"/>
      <c r="BC28" s="213"/>
      <c r="BD28" s="201">
        <v>14</v>
      </c>
      <c r="BE28" s="201">
        <f>BD28*38</f>
        <v>532</v>
      </c>
      <c r="BF28" s="205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532</v>
      </c>
      <c r="BL28" s="204"/>
      <c r="BM28" s="201"/>
      <c r="BN28" s="201"/>
      <c r="BO28" s="201"/>
      <c r="BP28" s="208"/>
      <c r="BQ28" s="201"/>
      <c r="BR28" s="206"/>
      <c r="BS28" s="206"/>
      <c r="BT28" s="206"/>
      <c r="BU28" s="207"/>
      <c r="BV28" s="201"/>
      <c r="BW28" s="206"/>
      <c r="BX28" s="206"/>
      <c r="BY28" s="206"/>
      <c r="BZ28" s="207"/>
      <c r="CA28" s="201">
        <v>12</v>
      </c>
      <c r="CB28" s="201">
        <f>CA28*38</f>
        <v>456</v>
      </c>
      <c r="CC28" s="222">
        <v>0</v>
      </c>
      <c r="CD28" s="223">
        <v>0</v>
      </c>
      <c r="CE28" s="223">
        <v>0</v>
      </c>
      <c r="CF28" s="223">
        <v>0</v>
      </c>
      <c r="CG28" s="223">
        <v>0</v>
      </c>
      <c r="CH28" s="224">
        <v>456</v>
      </c>
      <c r="CI28" s="225"/>
      <c r="CJ28" s="225"/>
      <c r="CK28" s="225"/>
      <c r="CL28" s="225"/>
      <c r="CM28" s="226"/>
      <c r="CN28" s="225"/>
      <c r="CO28" s="223"/>
      <c r="CP28" s="223"/>
      <c r="CQ28" s="223"/>
      <c r="CR28" s="222"/>
      <c r="CS28" s="227"/>
      <c r="CT28" s="223"/>
      <c r="CU28" s="223"/>
      <c r="CV28" s="223"/>
      <c r="CW28" s="224"/>
      <c r="CX28" s="228"/>
      <c r="CY28" s="229"/>
    </row>
    <row r="29" spans="1:103" s="90" customFormat="1" ht="30" x14ac:dyDescent="0.25">
      <c r="A29" s="79" t="s">
        <v>68</v>
      </c>
      <c r="B29" s="129" t="s">
        <v>69</v>
      </c>
      <c r="C29" s="89" t="s">
        <v>46</v>
      </c>
      <c r="D29" s="109" t="s">
        <v>70</v>
      </c>
      <c r="E29" s="118"/>
      <c r="F29" s="82"/>
      <c r="G29" s="81"/>
      <c r="H29" s="81"/>
      <c r="I29" s="108">
        <v>0</v>
      </c>
      <c r="J29" s="82"/>
      <c r="K29" s="95"/>
      <c r="L29" s="99"/>
      <c r="M29" s="99"/>
      <c r="N29" s="99"/>
      <c r="O29" s="99"/>
      <c r="P29" s="82"/>
      <c r="Q29" s="108"/>
      <c r="R29" s="82"/>
      <c r="S29" s="82"/>
      <c r="T29" s="82"/>
      <c r="U29" s="82"/>
      <c r="V29" s="85"/>
      <c r="W29" s="82"/>
      <c r="X29" s="84"/>
      <c r="Y29" s="84"/>
      <c r="Z29" s="84"/>
      <c r="AA29" s="108"/>
      <c r="AB29" s="82"/>
      <c r="AC29" s="84"/>
      <c r="AD29" s="84"/>
      <c r="AE29" s="84"/>
      <c r="AF29" s="83"/>
      <c r="AG29" s="141"/>
      <c r="AH29" s="86"/>
      <c r="AI29" s="87"/>
      <c r="AJ29" s="88"/>
      <c r="AK29" s="88"/>
      <c r="AL29" s="88"/>
      <c r="AM29" s="88"/>
      <c r="AN29" s="142"/>
      <c r="AO29" s="86"/>
      <c r="AP29" s="86"/>
      <c r="AQ29" s="86"/>
      <c r="AR29" s="86"/>
      <c r="AS29" s="152"/>
      <c r="AT29" s="86"/>
      <c r="AU29" s="88"/>
      <c r="AV29" s="88"/>
      <c r="AW29" s="88"/>
      <c r="AX29" s="87"/>
      <c r="AY29" s="141"/>
      <c r="AZ29" s="88"/>
      <c r="BA29" s="88"/>
      <c r="BB29" s="88"/>
      <c r="BC29" s="142"/>
      <c r="BD29" s="82"/>
      <c r="BE29" s="82"/>
      <c r="BF29" s="83"/>
      <c r="BG29" s="84"/>
      <c r="BH29" s="84"/>
      <c r="BI29" s="84"/>
      <c r="BJ29" s="84"/>
      <c r="BK29" s="84"/>
      <c r="BL29" s="80"/>
      <c r="BM29" s="82"/>
      <c r="BN29" s="82"/>
      <c r="BO29" s="82"/>
      <c r="BP29" s="85"/>
      <c r="BQ29" s="82"/>
      <c r="BR29" s="84"/>
      <c r="BS29" s="84"/>
      <c r="BT29" s="84"/>
      <c r="BU29" s="108"/>
      <c r="BV29" s="82"/>
      <c r="BW29" s="84"/>
      <c r="BX29" s="84"/>
      <c r="BY29" s="84"/>
      <c r="BZ29" s="108"/>
      <c r="CA29" s="82"/>
      <c r="CB29" s="82"/>
      <c r="CC29" s="83"/>
      <c r="CD29" s="84"/>
      <c r="CE29" s="84"/>
      <c r="CF29" s="84"/>
      <c r="CG29" s="84"/>
      <c r="CH29" s="108"/>
      <c r="CI29" s="82"/>
      <c r="CJ29" s="82"/>
      <c r="CK29" s="82"/>
      <c r="CL29" s="82"/>
      <c r="CM29" s="167"/>
      <c r="CN29" s="82"/>
      <c r="CO29" s="84"/>
      <c r="CP29" s="84"/>
      <c r="CQ29" s="84"/>
      <c r="CR29" s="83"/>
      <c r="CS29" s="158"/>
      <c r="CT29" s="84"/>
      <c r="CU29" s="84"/>
      <c r="CV29" s="84"/>
      <c r="CW29" s="108"/>
      <c r="CX29" s="164" t="s">
        <v>79</v>
      </c>
      <c r="CY29" s="429" t="s">
        <v>126</v>
      </c>
    </row>
    <row r="30" spans="1:103" ht="30" x14ac:dyDescent="0.25">
      <c r="A30" s="79" t="s">
        <v>71</v>
      </c>
      <c r="B30" s="129" t="s">
        <v>72</v>
      </c>
      <c r="C30" s="89"/>
      <c r="D30" s="109"/>
      <c r="E30" s="118"/>
      <c r="F30" s="82"/>
      <c r="G30" s="81"/>
      <c r="H30" s="81"/>
      <c r="I30" s="109"/>
      <c r="J30" s="82"/>
      <c r="K30" s="82"/>
      <c r="L30" s="96"/>
      <c r="M30" s="97"/>
      <c r="N30" s="97"/>
      <c r="O30" s="97"/>
      <c r="P30" s="84"/>
      <c r="Q30" s="108"/>
      <c r="R30" s="82"/>
      <c r="S30" s="82"/>
      <c r="T30" s="82"/>
      <c r="U30" s="82"/>
      <c r="V30" s="85"/>
      <c r="W30" s="82"/>
      <c r="X30" s="84"/>
      <c r="Y30" s="84"/>
      <c r="Z30" s="84"/>
      <c r="AA30" s="108"/>
      <c r="AB30" s="82"/>
      <c r="AC30" s="84"/>
      <c r="AD30" s="84"/>
      <c r="AE30" s="84"/>
      <c r="AF30" s="83"/>
      <c r="AG30" s="141"/>
      <c r="AH30" s="86"/>
      <c r="AI30" s="87"/>
      <c r="AJ30" s="88"/>
      <c r="AK30" s="88"/>
      <c r="AL30" s="88"/>
      <c r="AM30" s="88"/>
      <c r="AN30" s="142"/>
      <c r="AO30" s="86"/>
      <c r="AP30" s="86"/>
      <c r="AQ30" s="86"/>
      <c r="AR30" s="86"/>
      <c r="AS30" s="152"/>
      <c r="AT30" s="86"/>
      <c r="AU30" s="88"/>
      <c r="AV30" s="88"/>
      <c r="AW30" s="88"/>
      <c r="AX30" s="87"/>
      <c r="AY30" s="141"/>
      <c r="AZ30" s="88"/>
      <c r="BA30" s="88"/>
      <c r="BB30" s="88"/>
      <c r="BC30" s="142"/>
      <c r="BD30" s="82"/>
      <c r="BE30" s="82"/>
      <c r="BF30" s="83"/>
      <c r="BG30" s="84"/>
      <c r="BH30" s="84"/>
      <c r="BI30" s="84"/>
      <c r="BJ30" s="84"/>
      <c r="BK30" s="84"/>
      <c r="BL30" s="80"/>
      <c r="BM30" s="82"/>
      <c r="BN30" s="82"/>
      <c r="BO30" s="82"/>
      <c r="BP30" s="85"/>
      <c r="BQ30" s="82"/>
      <c r="BR30" s="84"/>
      <c r="BS30" s="84"/>
      <c r="BT30" s="84"/>
      <c r="BU30" s="108"/>
      <c r="BV30" s="82"/>
      <c r="BW30" s="84"/>
      <c r="BX30" s="84"/>
      <c r="BY30" s="84"/>
      <c r="BZ30" s="108"/>
      <c r="CA30" s="82"/>
      <c r="CB30" s="82"/>
      <c r="CC30" s="83"/>
      <c r="CD30" s="84"/>
      <c r="CE30" s="84"/>
      <c r="CF30" s="84"/>
      <c r="CG30" s="84"/>
      <c r="CH30" s="108"/>
      <c r="CI30" s="82"/>
      <c r="CJ30" s="82"/>
      <c r="CK30" s="82"/>
      <c r="CL30" s="82"/>
      <c r="CM30" s="168"/>
      <c r="CN30" s="82"/>
      <c r="CO30" s="84"/>
      <c r="CP30" s="84"/>
      <c r="CQ30" s="84"/>
      <c r="CR30" s="83"/>
      <c r="CS30" s="158"/>
      <c r="CT30" s="84"/>
      <c r="CU30" s="84"/>
      <c r="CV30" s="84"/>
      <c r="CW30" s="108"/>
      <c r="CX30" s="164" t="s">
        <v>79</v>
      </c>
      <c r="CY30" s="429" t="s">
        <v>127</v>
      </c>
    </row>
    <row r="31" spans="1:103" ht="30" x14ac:dyDescent="0.25">
      <c r="A31" s="196" t="s">
        <v>73</v>
      </c>
      <c r="B31" s="197" t="s">
        <v>74</v>
      </c>
      <c r="C31" s="198"/>
      <c r="D31" s="199"/>
      <c r="E31" s="200"/>
      <c r="F31" s="201"/>
      <c r="G31" s="202">
        <v>151</v>
      </c>
      <c r="H31" s="202"/>
      <c r="I31" s="203"/>
      <c r="J31" s="204">
        <v>37</v>
      </c>
      <c r="K31" s="201">
        <f>J31*38</f>
        <v>1406</v>
      </c>
      <c r="L31" s="205">
        <v>36</v>
      </c>
      <c r="M31" s="206">
        <v>0</v>
      </c>
      <c r="N31" s="206">
        <v>36</v>
      </c>
      <c r="O31" s="206">
        <v>0</v>
      </c>
      <c r="P31" s="206">
        <v>0</v>
      </c>
      <c r="Q31" s="207">
        <v>1370</v>
      </c>
      <c r="R31" s="201"/>
      <c r="S31" s="201"/>
      <c r="T31" s="201"/>
      <c r="U31" s="201"/>
      <c r="V31" s="208"/>
      <c r="W31" s="201"/>
      <c r="X31" s="206"/>
      <c r="Y31" s="206"/>
      <c r="Z31" s="206"/>
      <c r="AA31" s="207"/>
      <c r="AB31" s="201"/>
      <c r="AC31" s="206"/>
      <c r="AD31" s="206"/>
      <c r="AE31" s="206"/>
      <c r="AF31" s="205"/>
      <c r="AG31" s="209">
        <v>38</v>
      </c>
      <c r="AH31" s="210">
        <f>AG31*38</f>
        <v>1444</v>
      </c>
      <c r="AI31" s="211">
        <v>36</v>
      </c>
      <c r="AJ31" s="212">
        <v>0</v>
      </c>
      <c r="AK31" s="212">
        <v>36</v>
      </c>
      <c r="AL31" s="212">
        <v>0</v>
      </c>
      <c r="AM31" s="212">
        <v>0</v>
      </c>
      <c r="AN31" s="213">
        <f>AH31-AI31</f>
        <v>1408</v>
      </c>
      <c r="AO31" s="210"/>
      <c r="AP31" s="210"/>
      <c r="AQ31" s="210"/>
      <c r="AR31" s="210"/>
      <c r="AS31" s="214"/>
      <c r="AT31" s="210"/>
      <c r="AU31" s="212"/>
      <c r="AV31" s="212"/>
      <c r="AW31" s="212"/>
      <c r="AX31" s="211"/>
      <c r="AY31" s="209"/>
      <c r="AZ31" s="212"/>
      <c r="BA31" s="212"/>
      <c r="BB31" s="212"/>
      <c r="BC31" s="213"/>
      <c r="BD31" s="201">
        <v>37</v>
      </c>
      <c r="BE31" s="201">
        <f>BD31*38</f>
        <v>1406</v>
      </c>
      <c r="BF31" s="205">
        <v>36</v>
      </c>
      <c r="BG31" s="206">
        <v>0</v>
      </c>
      <c r="BH31" s="206">
        <v>36</v>
      </c>
      <c r="BI31" s="206">
        <v>0</v>
      </c>
      <c r="BJ31" s="206">
        <v>0</v>
      </c>
      <c r="BK31" s="206">
        <f>BE31-BF31</f>
        <v>1370</v>
      </c>
      <c r="BL31" s="204"/>
      <c r="BM31" s="201"/>
      <c r="BN31" s="201"/>
      <c r="BO31" s="201"/>
      <c r="BP31" s="208"/>
      <c r="BQ31" s="201"/>
      <c r="BR31" s="206"/>
      <c r="BS31" s="206"/>
      <c r="BT31" s="206"/>
      <c r="BU31" s="207"/>
      <c r="BV31" s="201"/>
      <c r="BW31" s="206"/>
      <c r="BX31" s="206"/>
      <c r="BY31" s="206"/>
      <c r="BZ31" s="207"/>
      <c r="CA31" s="201">
        <v>39</v>
      </c>
      <c r="CB31" s="201">
        <f>CA31*38</f>
        <v>1482</v>
      </c>
      <c r="CC31" s="205">
        <v>36</v>
      </c>
      <c r="CD31" s="206">
        <v>0</v>
      </c>
      <c r="CE31" s="206">
        <v>36</v>
      </c>
      <c r="CF31" s="206">
        <v>0</v>
      </c>
      <c r="CG31" s="206">
        <v>0</v>
      </c>
      <c r="CH31" s="207">
        <f>CB31-CC31</f>
        <v>1446</v>
      </c>
      <c r="CI31" s="201"/>
      <c r="CJ31" s="201"/>
      <c r="CK31" s="201"/>
      <c r="CL31" s="201"/>
      <c r="CM31" s="208"/>
      <c r="CN31" s="201"/>
      <c r="CO31" s="206"/>
      <c r="CP31" s="206"/>
      <c r="CQ31" s="206"/>
      <c r="CR31" s="205"/>
      <c r="CS31" s="215"/>
      <c r="CT31" s="206"/>
      <c r="CU31" s="206"/>
      <c r="CV31" s="206"/>
      <c r="CW31" s="207"/>
      <c r="CX31" s="216"/>
      <c r="CY31" s="217"/>
    </row>
    <row r="32" spans="1:103" x14ac:dyDescent="0.25">
      <c r="A32" s="23"/>
      <c r="B32" s="273" t="s">
        <v>75</v>
      </c>
      <c r="C32" s="122"/>
      <c r="D32" s="104"/>
      <c r="E32" s="179"/>
      <c r="F32" s="29"/>
      <c r="G32" s="35">
        <v>90</v>
      </c>
      <c r="H32" s="35">
        <f>G32*38</f>
        <v>3420</v>
      </c>
      <c r="I32" s="30">
        <v>312</v>
      </c>
      <c r="J32" s="30"/>
      <c r="K32" s="30"/>
      <c r="L32" s="30"/>
      <c r="M32" s="30"/>
      <c r="N32" s="30"/>
      <c r="O32" s="30"/>
      <c r="P32" s="30"/>
      <c r="Q32" s="107"/>
      <c r="R32" s="29"/>
      <c r="S32" s="30"/>
      <c r="T32" s="30"/>
      <c r="U32" s="30"/>
      <c r="V32" s="30"/>
      <c r="W32" s="30"/>
      <c r="X32" s="30"/>
      <c r="Y32" s="30"/>
      <c r="Z32" s="30"/>
      <c r="AA32" s="131"/>
      <c r="AB32" s="29"/>
      <c r="AC32" s="30"/>
      <c r="AD32" s="30"/>
      <c r="AE32" s="30"/>
      <c r="AF32" s="37"/>
      <c r="AG32" s="143"/>
      <c r="AH32" s="27"/>
      <c r="AI32" s="27"/>
      <c r="AJ32" s="27"/>
      <c r="AK32" s="27"/>
      <c r="AL32" s="27"/>
      <c r="AM32" s="27"/>
      <c r="AN32" s="144"/>
      <c r="AO32" s="28"/>
      <c r="AP32" s="27"/>
      <c r="AQ32" s="27"/>
      <c r="AR32" s="27"/>
      <c r="AS32" s="144"/>
      <c r="AT32" s="28"/>
      <c r="AU32" s="27"/>
      <c r="AV32" s="27"/>
      <c r="AW32" s="27"/>
      <c r="AX32" s="39"/>
      <c r="AY32" s="143"/>
      <c r="AZ32" s="27"/>
      <c r="BA32" s="27"/>
      <c r="BB32" s="27"/>
      <c r="BC32" s="144"/>
      <c r="BD32" s="29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131"/>
      <c r="BV32" s="29"/>
      <c r="BW32" s="30"/>
      <c r="BX32" s="30"/>
      <c r="BY32" s="30"/>
      <c r="BZ32" s="131"/>
      <c r="CA32" s="29"/>
      <c r="CB32" s="30"/>
      <c r="CC32" s="30"/>
      <c r="CD32" s="30"/>
      <c r="CE32" s="30"/>
      <c r="CF32" s="30"/>
      <c r="CG32" s="30"/>
      <c r="CH32" s="131"/>
      <c r="CI32" s="29"/>
      <c r="CJ32" s="30"/>
      <c r="CK32" s="30"/>
      <c r="CL32" s="30"/>
      <c r="CM32" s="30"/>
      <c r="CN32" s="30"/>
      <c r="CO32" s="30"/>
      <c r="CP32" s="30"/>
      <c r="CQ32" s="30"/>
      <c r="CR32" s="131"/>
      <c r="CS32" s="274"/>
      <c r="CT32" s="29"/>
      <c r="CU32" s="30"/>
      <c r="CV32" s="30"/>
      <c r="CW32" s="131"/>
      <c r="CX32" s="275"/>
      <c r="CY32" s="276"/>
    </row>
    <row r="33" spans="1:106" ht="32.25" customHeight="1" x14ac:dyDescent="0.25">
      <c r="A33" s="34" t="s">
        <v>76</v>
      </c>
      <c r="B33" s="126" t="s">
        <v>77</v>
      </c>
      <c r="C33" s="122" t="s">
        <v>46</v>
      </c>
      <c r="D33" s="104" t="s">
        <v>78</v>
      </c>
      <c r="E33" s="117" t="s">
        <v>103</v>
      </c>
      <c r="F33" s="29"/>
      <c r="G33" s="35">
        <v>12</v>
      </c>
      <c r="H33" s="35">
        <v>144</v>
      </c>
      <c r="I33" s="31">
        <v>312</v>
      </c>
      <c r="J33" s="32">
        <v>3</v>
      </c>
      <c r="K33" s="29">
        <f>J33*38</f>
        <v>114</v>
      </c>
      <c r="L33" s="36">
        <v>36</v>
      </c>
      <c r="M33" s="30">
        <v>0</v>
      </c>
      <c r="N33" s="33">
        <v>36</v>
      </c>
      <c r="O33" s="30">
        <v>0</v>
      </c>
      <c r="P33" s="30">
        <v>0</v>
      </c>
      <c r="Q33" s="37">
        <v>78</v>
      </c>
      <c r="R33" s="32"/>
      <c r="S33" s="29"/>
      <c r="T33" s="29"/>
      <c r="U33" s="29"/>
      <c r="V33" s="38"/>
      <c r="W33" s="29"/>
      <c r="X33" s="30"/>
      <c r="Y33" s="30"/>
      <c r="Z33" s="30"/>
      <c r="AA33" s="131"/>
      <c r="AB33" s="29"/>
      <c r="AC33" s="30"/>
      <c r="AD33" s="30"/>
      <c r="AE33" s="30"/>
      <c r="AF33" s="37"/>
      <c r="AG33" s="143">
        <v>3</v>
      </c>
      <c r="AH33" s="28">
        <f>AG33*38</f>
        <v>114</v>
      </c>
      <c r="AI33" s="39">
        <v>36</v>
      </c>
      <c r="AJ33" s="27">
        <v>0</v>
      </c>
      <c r="AK33" s="27">
        <v>36</v>
      </c>
      <c r="AL33" s="27">
        <v>0</v>
      </c>
      <c r="AM33" s="27">
        <v>0</v>
      </c>
      <c r="AN33" s="144">
        <v>78</v>
      </c>
      <c r="AO33" s="28"/>
      <c r="AP33" s="28"/>
      <c r="AQ33" s="28"/>
      <c r="AR33" s="28"/>
      <c r="AS33" s="112"/>
      <c r="AT33" s="28"/>
      <c r="AU33" s="27"/>
      <c r="AV33" s="27"/>
      <c r="AW33" s="27"/>
      <c r="AX33" s="39"/>
      <c r="AY33" s="143"/>
      <c r="AZ33" s="27"/>
      <c r="BA33" s="27"/>
      <c r="BB33" s="27"/>
      <c r="BC33" s="144"/>
      <c r="BD33" s="28">
        <v>3</v>
      </c>
      <c r="BE33" s="28">
        <f>BD33*38</f>
        <v>114</v>
      </c>
      <c r="BF33" s="39">
        <v>36</v>
      </c>
      <c r="BG33" s="27">
        <v>0</v>
      </c>
      <c r="BH33" s="27">
        <v>36</v>
      </c>
      <c r="BI33" s="27">
        <v>0</v>
      </c>
      <c r="BJ33" s="27">
        <v>0</v>
      </c>
      <c r="BK33" s="39">
        <v>78</v>
      </c>
      <c r="BL33" s="32"/>
      <c r="BM33" s="29"/>
      <c r="BN33" s="29"/>
      <c r="BO33" s="29"/>
      <c r="BP33" s="38"/>
      <c r="BQ33" s="29"/>
      <c r="BR33" s="30"/>
      <c r="BS33" s="30"/>
      <c r="BT33" s="30"/>
      <c r="BU33" s="131"/>
      <c r="BV33" s="29"/>
      <c r="BW33" s="30"/>
      <c r="BX33" s="30"/>
      <c r="BY33" s="30"/>
      <c r="BZ33" s="131"/>
      <c r="CA33" s="28">
        <v>3</v>
      </c>
      <c r="CB33" s="28">
        <f>CA33*38</f>
        <v>114</v>
      </c>
      <c r="CC33" s="39">
        <v>36</v>
      </c>
      <c r="CD33" s="27">
        <v>0</v>
      </c>
      <c r="CE33" s="27">
        <v>36</v>
      </c>
      <c r="CF33" s="27">
        <v>0</v>
      </c>
      <c r="CG33" s="27">
        <v>0</v>
      </c>
      <c r="CH33" s="114">
        <v>78</v>
      </c>
      <c r="CI33" s="29"/>
      <c r="CJ33" s="29"/>
      <c r="CK33" s="29"/>
      <c r="CL33" s="29"/>
      <c r="CM33" s="38"/>
      <c r="CN33" s="29"/>
      <c r="CO33" s="30"/>
      <c r="CP33" s="30"/>
      <c r="CQ33" s="30"/>
      <c r="CR33" s="131"/>
      <c r="CS33" s="171"/>
      <c r="CT33" s="29"/>
      <c r="CU33" s="30"/>
      <c r="CV33" s="30"/>
      <c r="CW33" s="131"/>
      <c r="CX33" s="164" t="s">
        <v>79</v>
      </c>
      <c r="CY33" s="428" t="s">
        <v>80</v>
      </c>
    </row>
    <row r="34" spans="1:106" ht="49.5" customHeight="1" x14ac:dyDescent="0.25">
      <c r="A34" s="40" t="s">
        <v>81</v>
      </c>
      <c r="B34" s="125" t="s">
        <v>84</v>
      </c>
      <c r="C34" s="121" t="s">
        <v>46</v>
      </c>
      <c r="D34" s="103" t="s">
        <v>78</v>
      </c>
      <c r="E34" s="119"/>
      <c r="F34" s="44"/>
      <c r="G34" s="42">
        <v>50</v>
      </c>
      <c r="H34" s="42">
        <v>1900</v>
      </c>
      <c r="I34" s="43">
        <v>0</v>
      </c>
      <c r="J34" s="41">
        <v>10</v>
      </c>
      <c r="K34" s="44">
        <v>380</v>
      </c>
      <c r="L34" s="45">
        <v>0</v>
      </c>
      <c r="M34" s="42">
        <v>0</v>
      </c>
      <c r="N34" s="42">
        <v>0</v>
      </c>
      <c r="O34" s="42">
        <v>0</v>
      </c>
      <c r="P34" s="42">
        <v>0</v>
      </c>
      <c r="Q34" s="45">
        <v>380</v>
      </c>
      <c r="R34" s="41"/>
      <c r="S34" s="44"/>
      <c r="T34" s="44"/>
      <c r="U34" s="44"/>
      <c r="V34" s="46"/>
      <c r="W34" s="44"/>
      <c r="X34" s="42"/>
      <c r="Y34" s="42"/>
      <c r="Z34" s="42"/>
      <c r="AA34" s="113"/>
      <c r="AB34" s="44"/>
      <c r="AC34" s="42"/>
      <c r="AD34" s="42"/>
      <c r="AE34" s="42"/>
      <c r="AF34" s="45"/>
      <c r="AG34" s="138">
        <v>10</v>
      </c>
      <c r="AH34" s="47">
        <v>380</v>
      </c>
      <c r="AI34" s="48">
        <v>0</v>
      </c>
      <c r="AJ34" s="49">
        <v>0</v>
      </c>
      <c r="AK34" s="49">
        <v>0</v>
      </c>
      <c r="AL34" s="49">
        <v>0</v>
      </c>
      <c r="AM34" s="49">
        <v>0</v>
      </c>
      <c r="AN34" s="139">
        <v>380</v>
      </c>
      <c r="AO34" s="47"/>
      <c r="AP34" s="47"/>
      <c r="AQ34" s="47"/>
      <c r="AR34" s="47"/>
      <c r="AS34" s="50"/>
      <c r="AT34" s="47"/>
      <c r="AU34" s="49"/>
      <c r="AV34" s="49"/>
      <c r="AW34" s="49"/>
      <c r="AX34" s="48"/>
      <c r="AY34" s="138"/>
      <c r="AZ34" s="49"/>
      <c r="BA34" s="49"/>
      <c r="BB34" s="49"/>
      <c r="BC34" s="139"/>
      <c r="BD34" s="44">
        <v>15</v>
      </c>
      <c r="BE34" s="44">
        <v>570</v>
      </c>
      <c r="BF34" s="45">
        <v>0</v>
      </c>
      <c r="BG34" s="42">
        <v>0</v>
      </c>
      <c r="BH34" s="42">
        <v>0</v>
      </c>
      <c r="BI34" s="42">
        <v>0</v>
      </c>
      <c r="BJ34" s="42">
        <v>0</v>
      </c>
      <c r="BK34" s="44">
        <v>570</v>
      </c>
      <c r="BL34" s="41"/>
      <c r="BM34" s="44"/>
      <c r="BN34" s="44"/>
      <c r="BO34" s="44"/>
      <c r="BP34" s="46"/>
      <c r="BQ34" s="44"/>
      <c r="BR34" s="42"/>
      <c r="BS34" s="42"/>
      <c r="BT34" s="42"/>
      <c r="BU34" s="113"/>
      <c r="BV34" s="44"/>
      <c r="BW34" s="42"/>
      <c r="BX34" s="42"/>
      <c r="BY34" s="42"/>
      <c r="BZ34" s="153"/>
      <c r="CA34" s="44">
        <v>15</v>
      </c>
      <c r="CB34" s="44">
        <v>570</v>
      </c>
      <c r="CC34" s="45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570</v>
      </c>
      <c r="CI34" s="41"/>
      <c r="CJ34" s="44"/>
      <c r="CK34" s="44"/>
      <c r="CL34" s="44"/>
      <c r="CM34" s="46"/>
      <c r="CN34" s="44"/>
      <c r="CO34" s="42"/>
      <c r="CP34" s="42"/>
      <c r="CQ34" s="42"/>
      <c r="CR34" s="113"/>
      <c r="CS34" s="172"/>
      <c r="CT34" s="44"/>
      <c r="CU34" s="42"/>
      <c r="CV34" s="42"/>
      <c r="CW34" s="113"/>
      <c r="CX34" s="163" t="s">
        <v>79</v>
      </c>
      <c r="CY34" s="431" t="s">
        <v>85</v>
      </c>
    </row>
    <row r="35" spans="1:106" ht="32.25" customHeight="1" x14ac:dyDescent="0.25">
      <c r="A35" s="40" t="s">
        <v>106</v>
      </c>
      <c r="B35" s="125" t="s">
        <v>82</v>
      </c>
      <c r="C35" s="121" t="s">
        <v>46</v>
      </c>
      <c r="D35" s="103" t="s">
        <v>78</v>
      </c>
      <c r="E35" s="119"/>
      <c r="F35" s="44"/>
      <c r="G35" s="42">
        <v>28</v>
      </c>
      <c r="H35" s="42">
        <f>G35*38</f>
        <v>1064</v>
      </c>
      <c r="I35" s="43">
        <v>0</v>
      </c>
      <c r="J35" s="91"/>
      <c r="K35" s="93"/>
      <c r="L35" s="93"/>
      <c r="M35" s="93"/>
      <c r="N35" s="93"/>
      <c r="O35" s="93"/>
      <c r="P35" s="93"/>
      <c r="Q35" s="92"/>
      <c r="R35" s="91"/>
      <c r="S35" s="93"/>
      <c r="T35" s="93"/>
      <c r="U35" s="93"/>
      <c r="V35" s="46"/>
      <c r="W35" s="44"/>
      <c r="X35" s="42"/>
      <c r="Y35" s="42"/>
      <c r="Z35" s="42"/>
      <c r="AA35" s="113"/>
      <c r="AB35" s="44"/>
      <c r="AC35" s="42"/>
      <c r="AD35" s="42"/>
      <c r="AE35" s="42"/>
      <c r="AF35" s="45"/>
      <c r="AG35" s="145"/>
      <c r="AH35" s="94"/>
      <c r="AI35" s="94"/>
      <c r="AJ35" s="94"/>
      <c r="AK35" s="94"/>
      <c r="AL35" s="94"/>
      <c r="AM35" s="94"/>
      <c r="AN35" s="146"/>
      <c r="AO35" s="134"/>
      <c r="AP35" s="94"/>
      <c r="AQ35" s="94"/>
      <c r="AR35" s="94"/>
      <c r="AS35" s="50"/>
      <c r="AT35" s="47"/>
      <c r="AU35" s="49"/>
      <c r="AV35" s="49"/>
      <c r="AW35" s="49"/>
      <c r="AX35" s="48"/>
      <c r="AY35" s="138"/>
      <c r="AZ35" s="49"/>
      <c r="BA35" s="49"/>
      <c r="BB35" s="49"/>
      <c r="BC35" s="139"/>
      <c r="BD35" s="92"/>
      <c r="BE35" s="93"/>
      <c r="BF35" s="93"/>
      <c r="BG35" s="93"/>
      <c r="BH35" s="93"/>
      <c r="BI35" s="93"/>
      <c r="BJ35" s="93"/>
      <c r="BK35" s="44"/>
      <c r="BL35" s="41"/>
      <c r="BM35" s="92"/>
      <c r="BN35" s="93"/>
      <c r="BO35" s="93"/>
      <c r="BP35" s="46"/>
      <c r="BQ35" s="92"/>
      <c r="BR35" s="93"/>
      <c r="BS35" s="93"/>
      <c r="BT35" s="93"/>
      <c r="BU35" s="110"/>
      <c r="BV35" s="92"/>
      <c r="BW35" s="93"/>
      <c r="BX35" s="93"/>
      <c r="BY35" s="93"/>
      <c r="BZ35" s="92"/>
      <c r="CA35" s="91"/>
      <c r="CB35" s="93"/>
      <c r="CC35" s="93"/>
      <c r="CD35" s="93"/>
      <c r="CE35" s="93"/>
      <c r="CF35" s="93"/>
      <c r="CG35" s="93"/>
      <c r="CH35" s="44"/>
      <c r="CI35" s="41"/>
      <c r="CJ35" s="44"/>
      <c r="CK35" s="44"/>
      <c r="CL35" s="44"/>
      <c r="CM35" s="46"/>
      <c r="CN35" s="44"/>
      <c r="CO35" s="42"/>
      <c r="CP35" s="42"/>
      <c r="CQ35" s="42"/>
      <c r="CR35" s="113"/>
      <c r="CS35" s="173"/>
      <c r="CT35" s="169"/>
      <c r="CU35" s="170"/>
      <c r="CV35" s="169"/>
      <c r="CW35" s="174"/>
      <c r="CX35" s="163" t="s">
        <v>79</v>
      </c>
      <c r="CY35" s="431" t="s">
        <v>105</v>
      </c>
    </row>
    <row r="36" spans="1:106" ht="36" customHeight="1" x14ac:dyDescent="0.25">
      <c r="A36" s="277" t="s">
        <v>83</v>
      </c>
      <c r="B36" s="273" t="s">
        <v>86</v>
      </c>
      <c r="C36" s="115"/>
      <c r="D36" s="107"/>
      <c r="E36" s="179"/>
      <c r="F36" s="29"/>
      <c r="G36" s="33">
        <v>61</v>
      </c>
      <c r="H36" s="278">
        <f>G36*38</f>
        <v>2318</v>
      </c>
      <c r="I36" s="31">
        <v>0</v>
      </c>
      <c r="J36" s="279"/>
      <c r="K36" s="186"/>
      <c r="L36" s="186"/>
      <c r="M36" s="186"/>
      <c r="N36" s="186"/>
      <c r="O36" s="186"/>
      <c r="P36" s="186"/>
      <c r="Q36" s="29"/>
      <c r="R36" s="279"/>
      <c r="S36" s="186"/>
      <c r="T36" s="186"/>
      <c r="U36" s="186"/>
      <c r="V36" s="29"/>
      <c r="W36" s="279"/>
      <c r="X36" s="186"/>
      <c r="Y36" s="186"/>
      <c r="Z36" s="186"/>
      <c r="AA36" s="280"/>
      <c r="AB36" s="281"/>
      <c r="AC36" s="186"/>
      <c r="AD36" s="186"/>
      <c r="AE36" s="186"/>
      <c r="AF36" s="281"/>
      <c r="AG36" s="282"/>
      <c r="AH36" s="98"/>
      <c r="AI36" s="98"/>
      <c r="AJ36" s="98"/>
      <c r="AK36" s="98"/>
      <c r="AL36" s="98"/>
      <c r="AM36" s="98"/>
      <c r="AN36" s="166"/>
      <c r="AO36" s="283"/>
      <c r="AP36" s="98"/>
      <c r="AQ36" s="98"/>
      <c r="AR36" s="98"/>
      <c r="AS36" s="28"/>
      <c r="AT36" s="284"/>
      <c r="AU36" s="98"/>
      <c r="AV36" s="98"/>
      <c r="AW36" s="98"/>
      <c r="AX36" s="283"/>
      <c r="AY36" s="282"/>
      <c r="AZ36" s="98"/>
      <c r="BA36" s="98"/>
      <c r="BB36" s="98"/>
      <c r="BC36" s="166"/>
      <c r="BD36" s="281"/>
      <c r="BE36" s="186"/>
      <c r="BF36" s="186"/>
      <c r="BG36" s="186"/>
      <c r="BH36" s="186"/>
      <c r="BI36" s="186"/>
      <c r="BJ36" s="186"/>
      <c r="BK36" s="29"/>
      <c r="BL36" s="279"/>
      <c r="BM36" s="186"/>
      <c r="BN36" s="186"/>
      <c r="BO36" s="186"/>
      <c r="BP36" s="29"/>
      <c r="BQ36" s="279"/>
      <c r="BR36" s="186"/>
      <c r="BS36" s="186"/>
      <c r="BT36" s="186"/>
      <c r="BU36" s="280"/>
      <c r="BV36" s="281"/>
      <c r="BW36" s="186"/>
      <c r="BX36" s="186"/>
      <c r="BY36" s="186"/>
      <c r="BZ36" s="29"/>
      <c r="CA36" s="279"/>
      <c r="CB36" s="186"/>
      <c r="CC36" s="186"/>
      <c r="CD36" s="186"/>
      <c r="CE36" s="186"/>
      <c r="CF36" s="186"/>
      <c r="CG36" s="186"/>
      <c r="CH36" s="29"/>
      <c r="CI36" s="279"/>
      <c r="CJ36" s="186"/>
      <c r="CK36" s="186"/>
      <c r="CL36" s="186"/>
      <c r="CM36" s="29"/>
      <c r="CN36" s="279"/>
      <c r="CO36" s="186"/>
      <c r="CP36" s="186"/>
      <c r="CQ36" s="186"/>
      <c r="CR36" s="285"/>
      <c r="CS36" s="286"/>
      <c r="CT36" s="287"/>
      <c r="CU36" s="288"/>
      <c r="CV36" s="287"/>
      <c r="CW36" s="289"/>
      <c r="CX36" s="164" t="s">
        <v>79</v>
      </c>
      <c r="CY36" s="428" t="s">
        <v>104</v>
      </c>
    </row>
    <row r="37" spans="1:106" ht="34.5" customHeight="1" x14ac:dyDescent="0.25">
      <c r="A37" s="299" t="s">
        <v>87</v>
      </c>
      <c r="B37" s="300" t="s">
        <v>88</v>
      </c>
      <c r="C37" s="198"/>
      <c r="D37" s="199"/>
      <c r="E37" s="200"/>
      <c r="F37" s="201">
        <v>9</v>
      </c>
      <c r="G37" s="206">
        <v>9</v>
      </c>
      <c r="H37" s="206">
        <v>342</v>
      </c>
      <c r="I37" s="203">
        <v>0</v>
      </c>
      <c r="J37" s="290"/>
      <c r="K37" s="349"/>
      <c r="L37" s="349"/>
      <c r="M37" s="349"/>
      <c r="N37" s="349"/>
      <c r="O37" s="349"/>
      <c r="P37" s="349"/>
      <c r="Q37" s="220"/>
      <c r="R37" s="290"/>
      <c r="S37" s="349"/>
      <c r="T37" s="349"/>
      <c r="U37" s="349"/>
      <c r="V37" s="208"/>
      <c r="W37" s="201"/>
      <c r="X37" s="223"/>
      <c r="Y37" s="223"/>
      <c r="Z37" s="223"/>
      <c r="AA37" s="207"/>
      <c r="AB37" s="201"/>
      <c r="AC37" s="223"/>
      <c r="AD37" s="223"/>
      <c r="AE37" s="223"/>
      <c r="AF37" s="205"/>
      <c r="AG37" s="291"/>
      <c r="AH37" s="350"/>
      <c r="AI37" s="350"/>
      <c r="AJ37" s="350"/>
      <c r="AK37" s="350"/>
      <c r="AL37" s="350"/>
      <c r="AM37" s="350"/>
      <c r="AN37" s="214"/>
      <c r="AO37" s="210"/>
      <c r="AP37" s="292"/>
      <c r="AQ37" s="292"/>
      <c r="AR37" s="292"/>
      <c r="AS37" s="293"/>
      <c r="AT37" s="210"/>
      <c r="AU37" s="294"/>
      <c r="AV37" s="294"/>
      <c r="AW37" s="294"/>
      <c r="AX37" s="211"/>
      <c r="AY37" s="209"/>
      <c r="AZ37" s="294"/>
      <c r="BA37" s="294"/>
      <c r="BB37" s="294"/>
      <c r="BC37" s="213"/>
      <c r="BD37" s="201"/>
      <c r="BE37" s="225"/>
      <c r="BF37" s="222"/>
      <c r="BG37" s="223"/>
      <c r="BH37" s="223"/>
      <c r="BI37" s="223"/>
      <c r="BJ37" s="223"/>
      <c r="BK37" s="206"/>
      <c r="BL37" s="204"/>
      <c r="BM37" s="225"/>
      <c r="BN37" s="225"/>
      <c r="BO37" s="225"/>
      <c r="BP37" s="208"/>
      <c r="BQ37" s="220"/>
      <c r="BR37" s="349"/>
      <c r="BS37" s="349"/>
      <c r="BT37" s="349"/>
      <c r="BU37" s="295"/>
      <c r="BV37" s="201"/>
      <c r="BW37" s="223"/>
      <c r="BX37" s="223"/>
      <c r="BY37" s="223"/>
      <c r="BZ37" s="205"/>
      <c r="CA37" s="204">
        <v>9</v>
      </c>
      <c r="CB37" s="225">
        <v>342</v>
      </c>
      <c r="CC37" s="222">
        <v>0</v>
      </c>
      <c r="CD37" s="223"/>
      <c r="CE37" s="223"/>
      <c r="CF37" s="223"/>
      <c r="CG37" s="223"/>
      <c r="CH37" s="206"/>
      <c r="CI37" s="204"/>
      <c r="CJ37" s="225"/>
      <c r="CK37" s="225"/>
      <c r="CL37" s="225"/>
      <c r="CM37" s="208"/>
      <c r="CN37" s="201"/>
      <c r="CO37" s="223"/>
      <c r="CP37" s="223"/>
      <c r="CQ37" s="223"/>
      <c r="CR37" s="203"/>
      <c r="CS37" s="296"/>
      <c r="CT37" s="351"/>
      <c r="CU37" s="297"/>
      <c r="CV37" s="351"/>
      <c r="CW37" s="298"/>
      <c r="CX37" s="345"/>
      <c r="CY37" s="362"/>
    </row>
    <row r="38" spans="1:106" ht="21" customHeight="1" x14ac:dyDescent="0.25">
      <c r="A38" s="346"/>
      <c r="B38" s="347" t="s">
        <v>111</v>
      </c>
      <c r="C38" s="348" t="s">
        <v>46</v>
      </c>
      <c r="D38" s="131"/>
      <c r="E38" s="179"/>
      <c r="F38" s="29"/>
      <c r="G38" s="30">
        <v>3</v>
      </c>
      <c r="H38" s="30">
        <v>114</v>
      </c>
      <c r="I38" s="37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>
        <v>3</v>
      </c>
      <c r="CB38" s="186">
        <v>114</v>
      </c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8" t="s">
        <v>108</v>
      </c>
      <c r="CY38" s="430" t="s">
        <v>128</v>
      </c>
    </row>
    <row r="39" spans="1:106" ht="18.75" customHeight="1" x14ac:dyDescent="0.25">
      <c r="A39" s="346"/>
      <c r="B39" s="347" t="s">
        <v>112</v>
      </c>
      <c r="C39" s="348" t="s">
        <v>46</v>
      </c>
      <c r="D39" s="131"/>
      <c r="E39" s="179"/>
      <c r="F39" s="29"/>
      <c r="G39" s="30">
        <v>8</v>
      </c>
      <c r="H39" s="30">
        <v>228</v>
      </c>
      <c r="I39" s="37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>
        <v>6</v>
      </c>
      <c r="CB39" s="186">
        <v>228</v>
      </c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8" t="s">
        <v>108</v>
      </c>
      <c r="CY39" s="430" t="s">
        <v>129</v>
      </c>
      <c r="CZ39" s="176"/>
      <c r="DA39" s="176"/>
      <c r="DB39" s="176"/>
    </row>
    <row r="40" spans="1:106" ht="18.75" customHeight="1" thickBot="1" x14ac:dyDescent="0.3">
      <c r="A40" s="352"/>
      <c r="B40" s="353" t="s">
        <v>89</v>
      </c>
      <c r="C40" s="354"/>
      <c r="D40" s="355"/>
      <c r="E40" s="356"/>
      <c r="F40" s="354">
        <v>240</v>
      </c>
      <c r="G40" s="357">
        <v>240</v>
      </c>
      <c r="H40" s="357">
        <f>G40*38</f>
        <v>9120</v>
      </c>
      <c r="I40" s="358">
        <f>I27+I10</f>
        <v>676</v>
      </c>
      <c r="J40" s="359">
        <v>60</v>
      </c>
      <c r="K40" s="359">
        <v>2280</v>
      </c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60">
        <v>60</v>
      </c>
      <c r="AH40" s="360">
        <v>2280</v>
      </c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59">
        <v>60</v>
      </c>
      <c r="BE40" s="359">
        <v>2280</v>
      </c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>
        <v>60</v>
      </c>
      <c r="CB40" s="359">
        <v>2280</v>
      </c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61"/>
      <c r="CY40" s="361"/>
      <c r="CZ40" s="65"/>
      <c r="DA40" s="65"/>
      <c r="DB40" s="65"/>
    </row>
    <row r="41" spans="1:106" ht="12.75" customHeight="1" x14ac:dyDescent="0.25">
      <c r="A41" s="1"/>
      <c r="B41" s="72" t="s">
        <v>96</v>
      </c>
      <c r="C41" s="1"/>
      <c r="D41" s="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65"/>
      <c r="DA41" s="65"/>
      <c r="DB41" s="65"/>
    </row>
    <row r="42" spans="1:106" ht="18" customHeight="1" x14ac:dyDescent="0.35">
      <c r="A42" s="1"/>
      <c r="B42" s="56" t="s">
        <v>90</v>
      </c>
      <c r="C42" s="1"/>
      <c r="D42" s="1"/>
      <c r="E42" s="11"/>
      <c r="F42" s="1"/>
      <c r="G42" s="1"/>
      <c r="H42" s="1"/>
      <c r="I42" s="1"/>
      <c r="J42" s="51" t="s">
        <v>64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65"/>
      <c r="DA42" s="65"/>
      <c r="DB42" s="65"/>
    </row>
    <row r="43" spans="1:106" ht="11.25" customHeight="1" x14ac:dyDescent="0.25">
      <c r="A43" s="1"/>
      <c r="B43" s="56" t="s">
        <v>91</v>
      </c>
      <c r="C43" s="1"/>
      <c r="D43" s="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5"/>
      <c r="DA43" s="65"/>
      <c r="DB43" s="65"/>
    </row>
    <row r="44" spans="1:106" ht="18.75" x14ac:dyDescent="0.25">
      <c r="A44" s="1"/>
      <c r="B44" s="56" t="s">
        <v>92</v>
      </c>
      <c r="C44" s="1"/>
      <c r="D44" s="1"/>
      <c r="E44" s="11"/>
      <c r="F44" s="1"/>
      <c r="G44" s="1"/>
      <c r="H44" s="1"/>
      <c r="I44" s="1"/>
      <c r="J44" s="52" t="s">
        <v>64</v>
      </c>
      <c r="K44" s="53" t="s">
        <v>64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70"/>
      <c r="BX44" s="66"/>
      <c r="BY44" s="66"/>
      <c r="BZ44" s="66"/>
      <c r="CA44" s="66"/>
      <c r="CB44" s="66"/>
      <c r="CC44" s="66"/>
      <c r="CD44" s="66"/>
      <c r="CE44" s="66"/>
      <c r="CF44" s="66"/>
      <c r="CG44" s="65"/>
      <c r="CH44" s="65"/>
      <c r="CI44" s="65"/>
      <c r="CJ44" s="65"/>
      <c r="CK44" s="66"/>
      <c r="CL44" s="66"/>
      <c r="CM44" s="66"/>
      <c r="CN44" s="66"/>
      <c r="CO44" s="66"/>
      <c r="CP44" s="66"/>
      <c r="CQ44" s="66"/>
      <c r="CR44" s="66"/>
      <c r="CS44" s="66"/>
      <c r="CT44" s="64"/>
      <c r="CU44" s="64"/>
      <c r="CV44" s="64"/>
      <c r="CW44" s="64"/>
      <c r="CX44" s="64"/>
      <c r="CY44" s="64"/>
      <c r="CZ44" s="65"/>
      <c r="DA44" s="65"/>
      <c r="DB44" s="65"/>
    </row>
    <row r="45" spans="1:106" ht="18" customHeight="1" x14ac:dyDescent="0.25">
      <c r="A45" s="1"/>
      <c r="B45" s="55" t="s">
        <v>97</v>
      </c>
      <c r="C45" s="1"/>
      <c r="D45" s="1"/>
      <c r="E45" s="11"/>
      <c r="F45" s="1"/>
      <c r="G45" s="1"/>
      <c r="H45" s="1"/>
      <c r="I45" s="1"/>
      <c r="J45" s="382" t="s">
        <v>64</v>
      </c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373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4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65"/>
      <c r="DA45" s="65"/>
      <c r="DB45" s="65"/>
    </row>
    <row r="46" spans="1:106" ht="18" x14ac:dyDescent="0.25">
      <c r="A46" s="1"/>
      <c r="B46" s="56" t="s">
        <v>93</v>
      </c>
      <c r="C46" s="1"/>
      <c r="D46" s="1"/>
      <c r="E46" s="11"/>
      <c r="F46" s="1"/>
      <c r="G46" s="1"/>
      <c r="H46" s="1"/>
      <c r="I46" s="1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67"/>
      <c r="BX46" s="67"/>
      <c r="BY46" s="67"/>
      <c r="BZ46" s="67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9"/>
      <c r="CU46" s="69"/>
      <c r="CV46" s="69"/>
      <c r="CW46" s="69"/>
      <c r="CX46" s="69"/>
      <c r="CY46" s="69"/>
      <c r="CZ46" s="65"/>
      <c r="DA46" s="65"/>
      <c r="DB46" s="65"/>
    </row>
    <row r="47" spans="1:106" ht="18" x14ac:dyDescent="0.25">
      <c r="A47" s="1"/>
      <c r="B47" s="56" t="s">
        <v>94</v>
      </c>
      <c r="C47" s="1"/>
      <c r="D47" s="1"/>
      <c r="E47" s="11"/>
      <c r="F47" s="1"/>
      <c r="G47" s="1"/>
      <c r="H47" s="1"/>
      <c r="I47" s="1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67"/>
      <c r="BX47" s="67"/>
      <c r="BY47" s="67"/>
      <c r="BZ47" s="67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9"/>
      <c r="CU47" s="69"/>
      <c r="CV47" s="69"/>
      <c r="CW47" s="69"/>
      <c r="CX47" s="69"/>
      <c r="CY47" s="69"/>
    </row>
    <row r="48" spans="1:106" ht="18" x14ac:dyDescent="0.25">
      <c r="A48" s="1"/>
      <c r="B48" s="56" t="s">
        <v>95</v>
      </c>
      <c r="C48" s="1"/>
      <c r="D48" s="1"/>
      <c r="E48" s="11"/>
      <c r="F48" s="1"/>
      <c r="G48" s="1"/>
      <c r="H48" s="1"/>
      <c r="I48" s="1"/>
      <c r="J48" s="382" t="s">
        <v>64</v>
      </c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73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</row>
    <row r="49" spans="51:103" x14ac:dyDescent="0.25"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</row>
    <row r="51" spans="51:103" x14ac:dyDescent="0.25">
      <c r="AY51" s="175"/>
    </row>
  </sheetData>
  <mergeCells count="60">
    <mergeCell ref="F7:F9"/>
    <mergeCell ref="BL1:BO1"/>
    <mergeCell ref="A3:X3"/>
    <mergeCell ref="BL3:BZ4"/>
    <mergeCell ref="A4:AI4"/>
    <mergeCell ref="A5:Q5"/>
    <mergeCell ref="A7:A9"/>
    <mergeCell ref="B7:B9"/>
    <mergeCell ref="C7:C9"/>
    <mergeCell ref="D7:D9"/>
    <mergeCell ref="E7:E9"/>
    <mergeCell ref="G7:G9"/>
    <mergeCell ref="H7:H9"/>
    <mergeCell ref="I7:I9"/>
    <mergeCell ref="J7:AF7"/>
    <mergeCell ref="AG7:BC7"/>
    <mergeCell ref="AH8:AH9"/>
    <mergeCell ref="AI8:AI9"/>
    <mergeCell ref="AJ8:AM8"/>
    <mergeCell ref="AN8:AN9"/>
    <mergeCell ref="BF8:BF9"/>
    <mergeCell ref="CA7:CW7"/>
    <mergeCell ref="J8:J9"/>
    <mergeCell ref="K8:K9"/>
    <mergeCell ref="L8:L9"/>
    <mergeCell ref="M8:P8"/>
    <mergeCell ref="Q8:Q9"/>
    <mergeCell ref="R8:V8"/>
    <mergeCell ref="W8:AA8"/>
    <mergeCell ref="AB8:AF8"/>
    <mergeCell ref="AG8:AG9"/>
    <mergeCell ref="BD7:BZ7"/>
    <mergeCell ref="AO8:AS8"/>
    <mergeCell ref="AT8:AX8"/>
    <mergeCell ref="AY8:BC8"/>
    <mergeCell ref="BD8:BD9"/>
    <mergeCell ref="BE8:BE9"/>
    <mergeCell ref="CN8:CR8"/>
    <mergeCell ref="BG8:BJ8"/>
    <mergeCell ref="BK8:BK9"/>
    <mergeCell ref="BL8:BP8"/>
    <mergeCell ref="BQ8:BU8"/>
    <mergeCell ref="BV8:BZ8"/>
    <mergeCell ref="CA8:CA9"/>
    <mergeCell ref="BW48:CY48"/>
    <mergeCell ref="A1:AI1"/>
    <mergeCell ref="AS1:AZ1"/>
    <mergeCell ref="AS3:BB3"/>
    <mergeCell ref="AS5:AZ5"/>
    <mergeCell ref="CS8:CW8"/>
    <mergeCell ref="J45:AS45"/>
    <mergeCell ref="J48:AS48"/>
    <mergeCell ref="CX7:CX9"/>
    <mergeCell ref="CY7:CY9"/>
    <mergeCell ref="BW45:CY45"/>
    <mergeCell ref="CB8:CB9"/>
    <mergeCell ref="CC8:CC9"/>
    <mergeCell ref="CD8:CG8"/>
    <mergeCell ref="CH8:CH9"/>
    <mergeCell ref="CI8:CM8"/>
  </mergeCells>
  <pageMargins left="0.70866141732283472" right="0.70866141732283472" top="0.59055118110236227" bottom="0.55118110236220474" header="0.31496062992125984" footer="0.31496062992125984"/>
  <pageSetup paperSize="9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2019-02-08T15:07:45Z</cp:lastPrinted>
  <dcterms:created xsi:type="dcterms:W3CDTF">2016-08-19T10:14:49Z</dcterms:created>
  <dcterms:modified xsi:type="dcterms:W3CDTF">2019-02-08T15:09:04Z</dcterms:modified>
</cp:coreProperties>
</file>